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45" yWindow="60" windowWidth="10935" windowHeight="8805"/>
  </bookViews>
  <sheets>
    <sheet name="No.2" sheetId="3" r:id="rId1"/>
  </sheets>
  <definedNames>
    <definedName name="_xlnm.Print_Area" localSheetId="0">No.2!$A$1:$M$90</definedName>
    <definedName name="_xlnm.Print_Titles" localSheetId="0">No.2!$4:$6</definedName>
  </definedNames>
  <calcPr calcId="125725"/>
</workbook>
</file>

<file path=xl/calcChain.xml><?xml version="1.0" encoding="utf-8"?>
<calcChain xmlns="http://schemas.openxmlformats.org/spreadsheetml/2006/main">
  <c r="J87" i="3"/>
  <c r="K87"/>
  <c r="L87"/>
  <c r="H78" l="1"/>
  <c r="I78"/>
  <c r="J78"/>
  <c r="K78"/>
  <c r="H79"/>
  <c r="I79"/>
  <c r="J79"/>
  <c r="K79"/>
  <c r="H80"/>
  <c r="I80"/>
  <c r="J80"/>
  <c r="K80"/>
  <c r="I77"/>
  <c r="J77"/>
  <c r="K77"/>
  <c r="H77"/>
  <c r="I81" l="1"/>
  <c r="K75"/>
  <c r="J75"/>
  <c r="I75"/>
  <c r="H75"/>
  <c r="L74"/>
  <c r="L73"/>
  <c r="L72"/>
  <c r="L71"/>
  <c r="K69"/>
  <c r="J69"/>
  <c r="I69"/>
  <c r="H69"/>
  <c r="L68"/>
  <c r="L67"/>
  <c r="L66"/>
  <c r="L65"/>
  <c r="K64"/>
  <c r="J64"/>
  <c r="I64"/>
  <c r="I70" s="1"/>
  <c r="H64"/>
  <c r="H70" s="1"/>
  <c r="L63"/>
  <c r="L62"/>
  <c r="L61"/>
  <c r="L60"/>
  <c r="K58"/>
  <c r="J58"/>
  <c r="I58"/>
  <c r="H58"/>
  <c r="L57"/>
  <c r="L56"/>
  <c r="L55"/>
  <c r="L54"/>
  <c r="K53"/>
  <c r="J53"/>
  <c r="I53"/>
  <c r="H53"/>
  <c r="L52"/>
  <c r="L51"/>
  <c r="L50"/>
  <c r="L49"/>
  <c r="K48"/>
  <c r="J48"/>
  <c r="I48"/>
  <c r="H48"/>
  <c r="L47"/>
  <c r="L46"/>
  <c r="L45"/>
  <c r="L44"/>
  <c r="K43"/>
  <c r="J43"/>
  <c r="I43"/>
  <c r="H43"/>
  <c r="L42"/>
  <c r="L41"/>
  <c r="L40"/>
  <c r="L39"/>
  <c r="K37"/>
  <c r="J37"/>
  <c r="I37"/>
  <c r="H37"/>
  <c r="L36"/>
  <c r="L35"/>
  <c r="L34"/>
  <c r="L33"/>
  <c r="K32"/>
  <c r="J32"/>
  <c r="I32"/>
  <c r="H32"/>
  <c r="L31"/>
  <c r="L30"/>
  <c r="L29"/>
  <c r="L28"/>
  <c r="K27"/>
  <c r="J27"/>
  <c r="I27"/>
  <c r="H27"/>
  <c r="L26"/>
  <c r="L25"/>
  <c r="L24"/>
  <c r="L23"/>
  <c r="K21"/>
  <c r="J21"/>
  <c r="I21"/>
  <c r="H21"/>
  <c r="L20"/>
  <c r="L19"/>
  <c r="L18"/>
  <c r="L17"/>
  <c r="K16"/>
  <c r="J16"/>
  <c r="I16"/>
  <c r="H16"/>
  <c r="L15"/>
  <c r="L14"/>
  <c r="L13"/>
  <c r="L12"/>
  <c r="K11"/>
  <c r="J11"/>
  <c r="I11"/>
  <c r="H11"/>
  <c r="L10"/>
  <c r="L9"/>
  <c r="L8"/>
  <c r="L7"/>
  <c r="K59" l="1"/>
  <c r="J59"/>
  <c r="H59"/>
  <c r="K38"/>
  <c r="J38"/>
  <c r="I38"/>
  <c r="H38"/>
  <c r="L78"/>
  <c r="L80"/>
  <c r="J22"/>
  <c r="J82" s="1"/>
  <c r="I22"/>
  <c r="I82" s="1"/>
  <c r="L79"/>
  <c r="L77"/>
  <c r="L37"/>
  <c r="K81"/>
  <c r="J81"/>
  <c r="L75"/>
  <c r="L69"/>
  <c r="L64"/>
  <c r="K70"/>
  <c r="J70"/>
  <c r="L58"/>
  <c r="L53"/>
  <c r="I59"/>
  <c r="H81"/>
  <c r="L48"/>
  <c r="L59" s="1"/>
  <c r="L43"/>
  <c r="L32"/>
  <c r="L27"/>
  <c r="L21"/>
  <c r="L16"/>
  <c r="K22"/>
  <c r="K82" s="1"/>
  <c r="L11"/>
  <c r="H22"/>
  <c r="H82" s="1"/>
  <c r="J76" l="1"/>
  <c r="J84" s="1"/>
  <c r="J86" s="1"/>
  <c r="H76"/>
  <c r="H84" s="1"/>
  <c r="H86" s="1"/>
  <c r="K76"/>
  <c r="K84" s="1"/>
  <c r="K86" s="1"/>
  <c r="I76"/>
  <c r="I84" s="1"/>
  <c r="I86" s="1"/>
  <c r="L38"/>
  <c r="L70"/>
  <c r="L22"/>
  <c r="L82" s="1"/>
  <c r="L81"/>
  <c r="L76" l="1"/>
  <c r="L84" s="1"/>
  <c r="L86" s="1"/>
  <c r="I87" s="1"/>
  <c r="K83"/>
  <c r="J83"/>
  <c r="L83"/>
  <c r="H83"/>
  <c r="I83"/>
  <c r="J85" l="1"/>
  <c r="L85"/>
  <c r="I85"/>
  <c r="K85"/>
  <c r="H85"/>
  <c r="H87"/>
</calcChain>
</file>

<file path=xl/sharedStrings.xml><?xml version="1.0" encoding="utf-8"?>
<sst xmlns="http://schemas.openxmlformats.org/spreadsheetml/2006/main" count="118" uniqueCount="54">
  <si>
    <t>現在</t>
    <rPh sb="0" eb="2">
      <t>ゲンザイ</t>
    </rPh>
    <phoneticPr fontId="8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</si>
  <si>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</si>
  <si>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</si>
  <si>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</si>
  <si>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</si>
  <si>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</si>
  <si>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</si>
  <si>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</si>
  <si>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</si>
  <si>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</si>
  <si>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</si>
  <si>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</si>
  <si>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A-1</t>
    <phoneticPr fontId="8"/>
  </si>
  <si>
    <t>A-2</t>
    <phoneticPr fontId="8"/>
  </si>
  <si>
    <t>A-3</t>
    <phoneticPr fontId="8"/>
  </si>
  <si>
    <t>A-4</t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</si>
  <si>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</si>
  <si>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</si>
  <si>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</si>
  <si>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</si>
  <si>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</si>
  <si>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</si>
  <si>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</si>
  <si>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</si>
  <si>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</si>
  <si>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</si>
  <si>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</si>
  <si>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</si>
  <si>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</si>
  <si>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</si>
  <si>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</si>
  <si>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</si>
  <si>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</si>
  <si>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</si>
  <si>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</si>
  <si>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</si>
  <si>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</si>
  <si>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</si>
  <si>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</si>
  <si>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面積規模</t>
    <rPh sb="0" eb="2">
      <t>メンセキ</t>
    </rPh>
    <rPh sb="2" eb="4">
      <t>キボ</t>
    </rPh>
    <phoneticPr fontId="8"/>
  </si>
  <si>
    <t>30a未満</t>
    <rPh sb="3" eb="5">
      <t>ミマン</t>
    </rPh>
    <phoneticPr fontId="8"/>
  </si>
  <si>
    <t>30a～
50a未満</t>
    <rPh sb="8" eb="10">
      <t>ミマン</t>
    </rPh>
    <phoneticPr fontId="8"/>
  </si>
  <si>
    <t>50a～
100a未満</t>
    <rPh sb="9" eb="11">
      <t>ミマン</t>
    </rPh>
    <phoneticPr fontId="8"/>
  </si>
  <si>
    <t>100a以上</t>
    <rPh sb="4" eb="6">
      <t>イジョウ</t>
    </rPh>
    <phoneticPr fontId="8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</si>
  <si>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8"/>
  </si>
  <si>
    <t>大島地区</t>
  </si>
  <si>
    <t>鹿　児　島　県</t>
    <phoneticPr fontId="2"/>
  </si>
  <si>
    <t>（２）市町村別　要件区分別　面積規模別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8"/>
  </si>
  <si>
    <t>（注１）</t>
    <rPh sb="1" eb="2">
      <t>チュウ</t>
    </rPh>
    <phoneticPr fontId="2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</si>
  <si>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</si>
  <si>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</si>
  <si>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</si>
  <si>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2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</si>
  <si>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2"/>
  </si>
</sst>
</file>

<file path=xl/styles.xml><?xml version="1.0" encoding="utf-8"?>
<styleSheet xmlns="http://schemas.openxmlformats.org/spreadsheetml/2006/main">
  <numFmts count="3">
    <numFmt numFmtId="178" formatCode="[$-411]ggge&quot;年&quot;m&quot;月&quot;d&quot;日&quot;;@"/>
    <numFmt numFmtId="179" formatCode="0.0%"/>
    <numFmt numFmtId="181" formatCode="#,##0;&quot;△ &quot;#,##0"/>
  </numFmts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81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81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0" fontId="10" fillId="0" borderId="16" xfId="2" applyFont="1" applyBorder="1" applyAlignment="1">
      <alignment horizontal="center" vertical="center"/>
    </xf>
    <xf numFmtId="181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81" fontId="11" fillId="0" borderId="12" xfId="2" applyNumberFormat="1" applyFont="1" applyBorder="1">
      <alignment vertical="center"/>
    </xf>
    <xf numFmtId="181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7" fillId="0" borderId="16" xfId="2" applyFont="1" applyBorder="1" applyAlignment="1">
      <alignment horizontal="center"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3" fontId="11" fillId="0" borderId="5" xfId="2" applyNumberFormat="1" applyFont="1" applyBorder="1">
      <alignment vertical="center"/>
    </xf>
    <xf numFmtId="3" fontId="11" fillId="0" borderId="2" xfId="2" applyNumberFormat="1" applyFont="1" applyBorder="1">
      <alignment vertical="center"/>
    </xf>
    <xf numFmtId="3" fontId="11" fillId="0" borderId="4" xfId="2" applyNumberFormat="1" applyFont="1" applyBorder="1">
      <alignment vertical="center"/>
    </xf>
    <xf numFmtId="179" fontId="11" fillId="0" borderId="6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181" fontId="11" fillId="0" borderId="3" xfId="2" applyNumberFormat="1" applyFont="1" applyBorder="1">
      <alignment vertical="center"/>
    </xf>
    <xf numFmtId="179" fontId="7" fillId="0" borderId="6" xfId="2" applyNumberFormat="1" applyFont="1" applyBorder="1">
      <alignment vertical="center"/>
    </xf>
    <xf numFmtId="0" fontId="15" fillId="0" borderId="0" xfId="1" applyFont="1" applyAlignment="1">
      <alignment vertical="center"/>
    </xf>
    <xf numFmtId="0" fontId="14" fillId="0" borderId="10" xfId="2" applyFont="1" applyBorder="1" applyAlignment="1">
      <alignment vertical="center"/>
    </xf>
    <xf numFmtId="178" fontId="3" fillId="0" borderId="8" xfId="1" applyNumberFormat="1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distributed" vertical="center" justifyLastLine="1"/>
    </xf>
    <xf numFmtId="0" fontId="10" fillId="0" borderId="15" xfId="2" applyFont="1" applyBorder="1" applyAlignment="1">
      <alignment horizontal="distributed" vertical="center" justifyLastLine="1"/>
    </xf>
    <xf numFmtId="0" fontId="10" fillId="0" borderId="16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5"/>
  <sheetViews>
    <sheetView showZeros="0" tabSelected="1" view="pageBreakPreview" zoomScale="70" zoomScaleNormal="70" zoomScaleSheetLayoutView="70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H7" sqref="H7"/>
    </sheetView>
  </sheetViews>
  <sheetFormatPr defaultRowHeight="17.25"/>
  <cols>
    <col min="1" max="1" width="0.75" style="3" hidden="1" customWidth="1"/>
    <col min="2" max="2" width="0.75" style="3" customWidth="1"/>
    <col min="3" max="3" width="7.625" style="3" customWidth="1"/>
    <col min="4" max="6" width="5.875" style="3" customWidth="1"/>
    <col min="7" max="7" width="7" style="3" customWidth="1"/>
    <col min="8" max="12" width="12.875" style="3" customWidth="1"/>
    <col min="13" max="13" width="11.125" style="3" customWidth="1"/>
    <col min="14" max="14" width="9.625" style="3" bestFit="1" customWidth="1"/>
    <col min="15" max="16384" width="9" style="3"/>
  </cols>
  <sheetData>
    <row r="1" spans="3:14">
      <c r="C1" s="3" t="s">
        <v>47</v>
      </c>
      <c r="N1" s="4"/>
    </row>
    <row r="2" spans="3:14">
      <c r="K2" s="33">
        <v>42277</v>
      </c>
      <c r="L2" s="33"/>
      <c r="M2" s="3" t="s">
        <v>0</v>
      </c>
    </row>
    <row r="3" spans="3:14">
      <c r="L3" s="3" t="s">
        <v>1</v>
      </c>
    </row>
    <row r="4" spans="3:14">
      <c r="C4" s="59" t="s">
        <v>2</v>
      </c>
      <c r="D4" s="59" t="s">
        <v>3</v>
      </c>
      <c r="E4" s="59" t="s">
        <v>4</v>
      </c>
      <c r="F4" s="59" t="s">
        <v>5</v>
      </c>
      <c r="G4" s="60" t="s">
        <v>6</v>
      </c>
      <c r="H4" s="63" t="s">
        <v>39</v>
      </c>
      <c r="I4" s="64"/>
      <c r="J4" s="64"/>
      <c r="K4" s="65"/>
      <c r="L4" s="49" t="s">
        <v>7</v>
      </c>
      <c r="M4" s="49" t="s">
        <v>8</v>
      </c>
    </row>
    <row r="5" spans="3:14">
      <c r="C5" s="59"/>
      <c r="D5" s="59"/>
      <c r="E5" s="59"/>
      <c r="F5" s="59"/>
      <c r="G5" s="61"/>
      <c r="H5" s="50" t="s">
        <v>40</v>
      </c>
      <c r="I5" s="50" t="s">
        <v>41</v>
      </c>
      <c r="J5" s="50" t="s">
        <v>42</v>
      </c>
      <c r="K5" s="49" t="s">
        <v>43</v>
      </c>
      <c r="L5" s="49"/>
      <c r="M5" s="49"/>
    </row>
    <row r="6" spans="3:14">
      <c r="C6" s="59"/>
      <c r="D6" s="59"/>
      <c r="E6" s="59"/>
      <c r="F6" s="59"/>
      <c r="G6" s="62"/>
      <c r="H6" s="49"/>
      <c r="I6" s="49"/>
      <c r="J6" s="49"/>
      <c r="K6" s="49"/>
      <c r="L6" s="49"/>
      <c r="M6" s="49"/>
    </row>
    <row r="7" spans="3:14" ht="17.25" customHeight="1">
      <c r="C7" s="34" t="s">
        <v>44</v>
      </c>
      <c r="D7" s="34" t="s">
        <v>9</v>
      </c>
      <c r="E7" s="34" t="s">
        <v>10</v>
      </c>
      <c r="F7" s="37" t="s">
        <v>11</v>
      </c>
      <c r="G7" s="5" t="s">
        <v>12</v>
      </c>
      <c r="H7" s="6">
        <v>5</v>
      </c>
      <c r="I7" s="6">
        <v>6</v>
      </c>
      <c r="J7" s="6">
        <v>15</v>
      </c>
      <c r="K7" s="6">
        <v>41</v>
      </c>
      <c r="L7" s="6">
        <f>SUM(H7:K7)</f>
        <v>67</v>
      </c>
      <c r="M7" s="6"/>
    </row>
    <row r="8" spans="3:14">
      <c r="C8" s="35"/>
      <c r="D8" s="35"/>
      <c r="E8" s="35"/>
      <c r="F8" s="38"/>
      <c r="G8" s="7" t="s">
        <v>13</v>
      </c>
      <c r="H8" s="8"/>
      <c r="I8" s="8"/>
      <c r="J8" s="8"/>
      <c r="K8" s="8">
        <v>22</v>
      </c>
      <c r="L8" s="8">
        <f t="shared" ref="L8:L10" si="0">SUM(H8:K8)</f>
        <v>22</v>
      </c>
      <c r="M8" s="8"/>
    </row>
    <row r="9" spans="3:14">
      <c r="C9" s="35"/>
      <c r="D9" s="35"/>
      <c r="E9" s="35"/>
      <c r="F9" s="38"/>
      <c r="G9" s="7" t="s">
        <v>14</v>
      </c>
      <c r="H9" s="8">
        <v>58</v>
      </c>
      <c r="I9" s="8">
        <v>51</v>
      </c>
      <c r="J9" s="8">
        <v>57</v>
      </c>
      <c r="K9" s="8">
        <v>20</v>
      </c>
      <c r="L9" s="8">
        <f t="shared" si="0"/>
        <v>186</v>
      </c>
      <c r="M9" s="8"/>
    </row>
    <row r="10" spans="3:14">
      <c r="C10" s="35"/>
      <c r="D10" s="35"/>
      <c r="E10" s="35"/>
      <c r="F10" s="38"/>
      <c r="G10" s="7" t="s">
        <v>15</v>
      </c>
      <c r="H10" s="8">
        <v>54</v>
      </c>
      <c r="I10" s="8">
        <v>96</v>
      </c>
      <c r="J10" s="8">
        <v>211</v>
      </c>
      <c r="K10" s="8">
        <v>164</v>
      </c>
      <c r="L10" s="8">
        <f t="shared" si="0"/>
        <v>525</v>
      </c>
      <c r="M10" s="8"/>
      <c r="N10" s="9"/>
    </row>
    <row r="11" spans="3:14">
      <c r="C11" s="35"/>
      <c r="D11" s="35"/>
      <c r="E11" s="35"/>
      <c r="F11" s="39"/>
      <c r="G11" s="10" t="s">
        <v>16</v>
      </c>
      <c r="H11" s="11">
        <f>SUM(H7:H10)</f>
        <v>117</v>
      </c>
      <c r="I11" s="11">
        <f>SUM(I7:I10)</f>
        <v>153</v>
      </c>
      <c r="J11" s="11">
        <f>SUM(J7:J10)</f>
        <v>283</v>
      </c>
      <c r="K11" s="11">
        <f>SUM(K7:K10)</f>
        <v>247</v>
      </c>
      <c r="L11" s="11">
        <f>SUM(L7:L10)</f>
        <v>800</v>
      </c>
      <c r="M11" s="11"/>
    </row>
    <row r="12" spans="3:14">
      <c r="C12" s="35"/>
      <c r="D12" s="35"/>
      <c r="E12" s="35"/>
      <c r="F12" s="37" t="s">
        <v>17</v>
      </c>
      <c r="G12" s="5" t="s">
        <v>12</v>
      </c>
      <c r="H12" s="6"/>
      <c r="I12" s="6">
        <v>6</v>
      </c>
      <c r="J12" s="6">
        <v>11</v>
      </c>
      <c r="K12" s="6">
        <v>109</v>
      </c>
      <c r="L12" s="6">
        <f>SUM(H12:K12)</f>
        <v>126</v>
      </c>
      <c r="M12" s="6"/>
    </row>
    <row r="13" spans="3:14">
      <c r="C13" s="35"/>
      <c r="D13" s="35"/>
      <c r="E13" s="35"/>
      <c r="F13" s="38"/>
      <c r="G13" s="7" t="s">
        <v>13</v>
      </c>
      <c r="H13" s="8"/>
      <c r="I13" s="8"/>
      <c r="J13" s="8"/>
      <c r="K13" s="8">
        <v>33</v>
      </c>
      <c r="L13" s="8">
        <f t="shared" ref="L13:L15" si="1">SUM(H13:K13)</f>
        <v>33</v>
      </c>
      <c r="M13" s="8"/>
    </row>
    <row r="14" spans="3:14">
      <c r="C14" s="35"/>
      <c r="D14" s="35"/>
      <c r="E14" s="35"/>
      <c r="F14" s="38"/>
      <c r="G14" s="7" t="s">
        <v>14</v>
      </c>
      <c r="H14" s="8">
        <v>8</v>
      </c>
      <c r="I14" s="8">
        <v>9</v>
      </c>
      <c r="J14" s="8">
        <v>25</v>
      </c>
      <c r="K14" s="8">
        <v>64</v>
      </c>
      <c r="L14" s="8">
        <f t="shared" si="1"/>
        <v>106</v>
      </c>
      <c r="M14" s="8"/>
    </row>
    <row r="15" spans="3:14">
      <c r="C15" s="35"/>
      <c r="D15" s="35"/>
      <c r="E15" s="35"/>
      <c r="F15" s="38"/>
      <c r="G15" s="7" t="s">
        <v>15</v>
      </c>
      <c r="H15" s="8">
        <v>47</v>
      </c>
      <c r="I15" s="8">
        <v>85</v>
      </c>
      <c r="J15" s="8">
        <v>247</v>
      </c>
      <c r="K15" s="8">
        <v>386</v>
      </c>
      <c r="L15" s="8">
        <f t="shared" si="1"/>
        <v>765</v>
      </c>
      <c r="M15" s="8"/>
    </row>
    <row r="16" spans="3:14">
      <c r="C16" s="35"/>
      <c r="D16" s="35"/>
      <c r="E16" s="35"/>
      <c r="F16" s="39"/>
      <c r="G16" s="10" t="s">
        <v>16</v>
      </c>
      <c r="H16" s="11">
        <f>SUM(H12:H15)</f>
        <v>55</v>
      </c>
      <c r="I16" s="11">
        <f>SUM(I12:I15)</f>
        <v>100</v>
      </c>
      <c r="J16" s="11">
        <f>SUM(J12:J15)</f>
        <v>283</v>
      </c>
      <c r="K16" s="11">
        <f>SUM(K12:K15)</f>
        <v>592</v>
      </c>
      <c r="L16" s="11">
        <f>SUM(L12:L15)</f>
        <v>1030</v>
      </c>
      <c r="M16" s="11"/>
    </row>
    <row r="17" spans="3:13">
      <c r="C17" s="35"/>
      <c r="D17" s="35"/>
      <c r="E17" s="35"/>
      <c r="F17" s="37" t="s">
        <v>18</v>
      </c>
      <c r="G17" s="5" t="s">
        <v>12</v>
      </c>
      <c r="H17" s="6">
        <v>2</v>
      </c>
      <c r="I17" s="6">
        <v>3</v>
      </c>
      <c r="J17" s="6">
        <v>9</v>
      </c>
      <c r="K17" s="6">
        <v>36</v>
      </c>
      <c r="L17" s="6">
        <f>SUM(H17:K17)</f>
        <v>50</v>
      </c>
      <c r="M17" s="6"/>
    </row>
    <row r="18" spans="3:13">
      <c r="C18" s="35"/>
      <c r="D18" s="35"/>
      <c r="E18" s="35"/>
      <c r="F18" s="38"/>
      <c r="G18" s="7" t="s">
        <v>13</v>
      </c>
      <c r="H18" s="8"/>
      <c r="I18" s="8"/>
      <c r="J18" s="8"/>
      <c r="K18" s="8">
        <v>15</v>
      </c>
      <c r="L18" s="8">
        <f t="shared" ref="L18:L20" si="2">SUM(H18:K18)</f>
        <v>15</v>
      </c>
      <c r="M18" s="8"/>
    </row>
    <row r="19" spans="3:13">
      <c r="C19" s="35"/>
      <c r="D19" s="35"/>
      <c r="E19" s="35"/>
      <c r="F19" s="38"/>
      <c r="G19" s="7" t="s">
        <v>14</v>
      </c>
      <c r="H19" s="8">
        <v>7</v>
      </c>
      <c r="I19" s="8">
        <v>5</v>
      </c>
      <c r="J19" s="8">
        <v>15</v>
      </c>
      <c r="K19" s="8">
        <v>22</v>
      </c>
      <c r="L19" s="8">
        <f t="shared" si="2"/>
        <v>49</v>
      </c>
      <c r="M19" s="8"/>
    </row>
    <row r="20" spans="3:13">
      <c r="C20" s="35"/>
      <c r="D20" s="35"/>
      <c r="E20" s="35"/>
      <c r="F20" s="38"/>
      <c r="G20" s="7" t="s">
        <v>15</v>
      </c>
      <c r="H20" s="8">
        <v>24</v>
      </c>
      <c r="I20" s="8">
        <v>29</v>
      </c>
      <c r="J20" s="8">
        <v>87</v>
      </c>
      <c r="K20" s="8">
        <v>71</v>
      </c>
      <c r="L20" s="8">
        <f t="shared" si="2"/>
        <v>211</v>
      </c>
      <c r="M20" s="8"/>
    </row>
    <row r="21" spans="3:13">
      <c r="C21" s="35"/>
      <c r="D21" s="35"/>
      <c r="E21" s="35"/>
      <c r="F21" s="38"/>
      <c r="G21" s="12" t="s">
        <v>16</v>
      </c>
      <c r="H21" s="11">
        <f>SUM(H17:H20)</f>
        <v>33</v>
      </c>
      <c r="I21" s="11">
        <f>SUM(I17:I20)</f>
        <v>37</v>
      </c>
      <c r="J21" s="11">
        <f>SUM(J17:J20)</f>
        <v>111</v>
      </c>
      <c r="K21" s="11">
        <f>SUM(K17:K20)</f>
        <v>144</v>
      </c>
      <c r="L21" s="11">
        <f>SUM(L17:L20)</f>
        <v>325</v>
      </c>
      <c r="M21" s="11"/>
    </row>
    <row r="22" spans="3:13">
      <c r="C22" s="35"/>
      <c r="D22" s="39"/>
      <c r="E22" s="40"/>
      <c r="F22" s="40"/>
      <c r="G22" s="42"/>
      <c r="H22" s="13">
        <f>SUM(H21,H16,H11)</f>
        <v>205</v>
      </c>
      <c r="I22" s="13">
        <f>SUM(I21,I16,I11)</f>
        <v>290</v>
      </c>
      <c r="J22" s="13">
        <f>SUM(J21,J16,J11)</f>
        <v>677</v>
      </c>
      <c r="K22" s="13">
        <f>SUM(K21,K16,K11)</f>
        <v>983</v>
      </c>
      <c r="L22" s="13">
        <f>SUM(L21,L16,L11)</f>
        <v>2155</v>
      </c>
      <c r="M22" s="13"/>
    </row>
    <row r="23" spans="3:13" ht="17.25" customHeight="1">
      <c r="C23" s="35"/>
      <c r="D23" s="34" t="s">
        <v>19</v>
      </c>
      <c r="E23" s="37" t="s">
        <v>20</v>
      </c>
      <c r="F23" s="37" t="s">
        <v>21</v>
      </c>
      <c r="G23" s="5" t="s">
        <v>12</v>
      </c>
      <c r="H23" s="6"/>
      <c r="I23" s="6"/>
      <c r="J23" s="6">
        <v>1</v>
      </c>
      <c r="K23" s="6">
        <v>33</v>
      </c>
      <c r="L23" s="6">
        <f>SUM(H23:K23)</f>
        <v>34</v>
      </c>
      <c r="M23" s="6"/>
    </row>
    <row r="24" spans="3:13">
      <c r="C24" s="35"/>
      <c r="D24" s="35"/>
      <c r="E24" s="38"/>
      <c r="F24" s="38"/>
      <c r="G24" s="7" t="s">
        <v>13</v>
      </c>
      <c r="H24" s="8"/>
      <c r="I24" s="8"/>
      <c r="J24" s="8"/>
      <c r="K24" s="8">
        <v>3</v>
      </c>
      <c r="L24" s="8">
        <f t="shared" ref="L24:L26" si="3">SUM(H24:K24)</f>
        <v>3</v>
      </c>
      <c r="M24" s="8"/>
    </row>
    <row r="25" spans="3:13">
      <c r="C25" s="35"/>
      <c r="D25" s="35"/>
      <c r="E25" s="38"/>
      <c r="F25" s="38"/>
      <c r="G25" s="7" t="s">
        <v>14</v>
      </c>
      <c r="H25" s="8"/>
      <c r="I25" s="8"/>
      <c r="J25" s="8"/>
      <c r="K25" s="8"/>
      <c r="L25" s="8">
        <f t="shared" si="3"/>
        <v>0</v>
      </c>
      <c r="M25" s="8"/>
    </row>
    <row r="26" spans="3:13">
      <c r="C26" s="35"/>
      <c r="D26" s="35"/>
      <c r="E26" s="38"/>
      <c r="F26" s="38"/>
      <c r="G26" s="7" t="s">
        <v>15</v>
      </c>
      <c r="H26" s="8">
        <v>80</v>
      </c>
      <c r="I26" s="8">
        <v>61</v>
      </c>
      <c r="J26" s="8">
        <v>104</v>
      </c>
      <c r="K26" s="8">
        <v>133</v>
      </c>
      <c r="L26" s="8">
        <f t="shared" si="3"/>
        <v>378</v>
      </c>
      <c r="M26" s="8"/>
    </row>
    <row r="27" spans="3:13">
      <c r="C27" s="35"/>
      <c r="D27" s="35"/>
      <c r="E27" s="38"/>
      <c r="F27" s="39"/>
      <c r="G27" s="10" t="s">
        <v>16</v>
      </c>
      <c r="H27" s="11">
        <f>SUM(H23:H26)</f>
        <v>80</v>
      </c>
      <c r="I27" s="11">
        <f>SUM(I23:I26)</f>
        <v>61</v>
      </c>
      <c r="J27" s="11">
        <f>SUM(J23:J26)</f>
        <v>105</v>
      </c>
      <c r="K27" s="11">
        <f>SUM(K23:K26)</f>
        <v>169</v>
      </c>
      <c r="L27" s="11">
        <f>SUM(L23:L26)</f>
        <v>415</v>
      </c>
      <c r="M27" s="11"/>
    </row>
    <row r="28" spans="3:13">
      <c r="C28" s="35"/>
      <c r="D28" s="35"/>
      <c r="E28" s="38"/>
      <c r="F28" s="37" t="s">
        <v>22</v>
      </c>
      <c r="G28" s="5" t="s">
        <v>12</v>
      </c>
      <c r="H28" s="24"/>
      <c r="I28" s="24"/>
      <c r="J28" s="24"/>
      <c r="K28" s="24">
        <v>2</v>
      </c>
      <c r="L28" s="24">
        <f>SUM(H28:K28)</f>
        <v>2</v>
      </c>
      <c r="M28" s="6"/>
    </row>
    <row r="29" spans="3:13">
      <c r="C29" s="35"/>
      <c r="D29" s="35"/>
      <c r="E29" s="38"/>
      <c r="F29" s="38"/>
      <c r="G29" s="7" t="s">
        <v>13</v>
      </c>
      <c r="H29" s="25"/>
      <c r="I29" s="25"/>
      <c r="J29" s="25"/>
      <c r="K29" s="25">
        <v>1</v>
      </c>
      <c r="L29" s="25">
        <f t="shared" ref="L29:L31" si="4">SUM(H29:K29)</f>
        <v>1</v>
      </c>
      <c r="M29" s="8"/>
    </row>
    <row r="30" spans="3:13">
      <c r="C30" s="35"/>
      <c r="D30" s="35"/>
      <c r="E30" s="38"/>
      <c r="F30" s="38"/>
      <c r="G30" s="7" t="s">
        <v>14</v>
      </c>
      <c r="H30" s="25"/>
      <c r="I30" s="25"/>
      <c r="J30" s="25"/>
      <c r="K30" s="25"/>
      <c r="L30" s="25">
        <f t="shared" si="4"/>
        <v>0</v>
      </c>
      <c r="M30" s="8"/>
    </row>
    <row r="31" spans="3:13">
      <c r="C31" s="35"/>
      <c r="D31" s="35"/>
      <c r="E31" s="38"/>
      <c r="F31" s="38"/>
      <c r="G31" s="7" t="s">
        <v>15</v>
      </c>
      <c r="H31" s="25">
        <v>25</v>
      </c>
      <c r="I31" s="25">
        <v>17</v>
      </c>
      <c r="J31" s="25">
        <v>21</v>
      </c>
      <c r="K31" s="25">
        <v>10</v>
      </c>
      <c r="L31" s="25">
        <f t="shared" si="4"/>
        <v>73</v>
      </c>
      <c r="M31" s="8"/>
    </row>
    <row r="32" spans="3:13">
      <c r="C32" s="35"/>
      <c r="D32" s="35"/>
      <c r="E32" s="38"/>
      <c r="F32" s="39"/>
      <c r="G32" s="10" t="s">
        <v>16</v>
      </c>
      <c r="H32" s="26">
        <f>SUM(H28:H31)</f>
        <v>25</v>
      </c>
      <c r="I32" s="26">
        <f>SUM(I28:I31)</f>
        <v>17</v>
      </c>
      <c r="J32" s="26">
        <f>SUM(J28:J31)</f>
        <v>21</v>
      </c>
      <c r="K32" s="26">
        <f>SUM(K28:K31)</f>
        <v>13</v>
      </c>
      <c r="L32" s="26">
        <f>SUM(L28:L31)</f>
        <v>76</v>
      </c>
      <c r="M32" s="11"/>
    </row>
    <row r="33" spans="3:14" ht="17.25" hidden="1" customHeight="1">
      <c r="C33" s="35"/>
      <c r="D33" s="35"/>
      <c r="E33" s="38"/>
      <c r="F33" s="37" t="s">
        <v>23</v>
      </c>
      <c r="G33" s="5" t="s">
        <v>12</v>
      </c>
      <c r="H33" s="6"/>
      <c r="I33" s="6"/>
      <c r="J33" s="6"/>
      <c r="K33" s="6"/>
      <c r="L33" s="6">
        <f>SUM(H33:K33)</f>
        <v>0</v>
      </c>
      <c r="M33" s="6"/>
    </row>
    <row r="34" spans="3:14" ht="17.25" hidden="1" customHeight="1">
      <c r="C34" s="35"/>
      <c r="D34" s="35"/>
      <c r="E34" s="38"/>
      <c r="F34" s="38"/>
      <c r="G34" s="7" t="s">
        <v>13</v>
      </c>
      <c r="H34" s="8"/>
      <c r="I34" s="8"/>
      <c r="J34" s="8"/>
      <c r="K34" s="8"/>
      <c r="L34" s="8">
        <f t="shared" ref="L34:L36" si="5">SUM(H34:K34)</f>
        <v>0</v>
      </c>
      <c r="M34" s="8"/>
    </row>
    <row r="35" spans="3:14" ht="17.25" hidden="1" customHeight="1">
      <c r="C35" s="35"/>
      <c r="D35" s="35"/>
      <c r="E35" s="38"/>
      <c r="F35" s="38"/>
      <c r="G35" s="7" t="s">
        <v>14</v>
      </c>
      <c r="H35" s="8"/>
      <c r="I35" s="8"/>
      <c r="J35" s="8"/>
      <c r="K35" s="8"/>
      <c r="L35" s="8">
        <f t="shared" si="5"/>
        <v>0</v>
      </c>
      <c r="M35" s="8"/>
    </row>
    <row r="36" spans="3:14" ht="17.25" hidden="1" customHeight="1">
      <c r="C36" s="35"/>
      <c r="D36" s="35"/>
      <c r="E36" s="38"/>
      <c r="F36" s="38"/>
      <c r="G36" s="7" t="s">
        <v>15</v>
      </c>
      <c r="H36" s="8"/>
      <c r="I36" s="8"/>
      <c r="J36" s="8"/>
      <c r="K36" s="8"/>
      <c r="L36" s="8">
        <f t="shared" si="5"/>
        <v>0</v>
      </c>
      <c r="M36" s="8"/>
    </row>
    <row r="37" spans="3:14" ht="17.25" hidden="1" customHeight="1">
      <c r="C37" s="35"/>
      <c r="D37" s="35"/>
      <c r="E37" s="38"/>
      <c r="F37" s="39"/>
      <c r="G37" s="10" t="s">
        <v>16</v>
      </c>
      <c r="H37" s="11">
        <f>SUM(H33:H36)</f>
        <v>0</v>
      </c>
      <c r="I37" s="11">
        <f>SUM(I33:I36)</f>
        <v>0</v>
      </c>
      <c r="J37" s="11">
        <f>SUM(J33:J36)</f>
        <v>0</v>
      </c>
      <c r="K37" s="11">
        <f>SUM(K33:K36)</f>
        <v>0</v>
      </c>
      <c r="L37" s="11">
        <f>SUM(L33:L36)</f>
        <v>0</v>
      </c>
      <c r="M37" s="11"/>
    </row>
    <row r="38" spans="3:14">
      <c r="C38" s="35"/>
      <c r="D38" s="35"/>
      <c r="E38" s="39"/>
      <c r="F38" s="40"/>
      <c r="G38" s="42"/>
      <c r="H38" s="13">
        <f>SUM(H37,H32,H27)</f>
        <v>105</v>
      </c>
      <c r="I38" s="13">
        <f t="shared" ref="I38:L38" si="6">SUM(I37,I32,I27)</f>
        <v>78</v>
      </c>
      <c r="J38" s="13">
        <f t="shared" si="6"/>
        <v>126</v>
      </c>
      <c r="K38" s="13">
        <f t="shared" si="6"/>
        <v>182</v>
      </c>
      <c r="L38" s="13">
        <f t="shared" si="6"/>
        <v>491</v>
      </c>
      <c r="M38" s="13"/>
    </row>
    <row r="39" spans="3:14" ht="17.25" customHeight="1">
      <c r="C39" s="35"/>
      <c r="D39" s="35"/>
      <c r="E39" s="44" t="s">
        <v>24</v>
      </c>
      <c r="F39" s="34" t="s">
        <v>25</v>
      </c>
      <c r="G39" s="5" t="s">
        <v>12</v>
      </c>
      <c r="H39" s="6">
        <v>1</v>
      </c>
      <c r="I39" s="6"/>
      <c r="J39" s="6">
        <v>1</v>
      </c>
      <c r="K39" s="6">
        <v>84</v>
      </c>
      <c r="L39" s="6">
        <f>SUM(H39:K39)</f>
        <v>86</v>
      </c>
      <c r="M39" s="6"/>
    </row>
    <row r="40" spans="3:14">
      <c r="C40" s="35"/>
      <c r="D40" s="35"/>
      <c r="E40" s="45"/>
      <c r="F40" s="35"/>
      <c r="G40" s="7" t="s">
        <v>13</v>
      </c>
      <c r="H40" s="8"/>
      <c r="I40" s="8"/>
      <c r="J40" s="8"/>
      <c r="K40" s="8">
        <v>47</v>
      </c>
      <c r="L40" s="8">
        <f t="shared" ref="L40:L42" si="7">SUM(H40:K40)</f>
        <v>47</v>
      </c>
      <c r="M40" s="8"/>
    </row>
    <row r="41" spans="3:14">
      <c r="C41" s="35"/>
      <c r="D41" s="35"/>
      <c r="E41" s="45"/>
      <c r="F41" s="35"/>
      <c r="G41" s="7" t="s">
        <v>14</v>
      </c>
      <c r="H41" s="8"/>
      <c r="I41" s="8"/>
      <c r="J41" s="8">
        <v>2</v>
      </c>
      <c r="K41" s="8">
        <v>25</v>
      </c>
      <c r="L41" s="8">
        <f t="shared" si="7"/>
        <v>27</v>
      </c>
      <c r="M41" s="8"/>
    </row>
    <row r="42" spans="3:14">
      <c r="C42" s="35"/>
      <c r="D42" s="35"/>
      <c r="E42" s="45"/>
      <c r="F42" s="35"/>
      <c r="G42" s="7" t="s">
        <v>15</v>
      </c>
      <c r="H42" s="8">
        <v>48</v>
      </c>
      <c r="I42" s="8">
        <v>59</v>
      </c>
      <c r="J42" s="8">
        <v>106</v>
      </c>
      <c r="K42" s="8">
        <v>262</v>
      </c>
      <c r="L42" s="8">
        <f t="shared" si="7"/>
        <v>475</v>
      </c>
      <c r="M42" s="8"/>
    </row>
    <row r="43" spans="3:14">
      <c r="C43" s="35"/>
      <c r="D43" s="35"/>
      <c r="E43" s="46"/>
      <c r="F43" s="47" t="s">
        <v>16</v>
      </c>
      <c r="G43" s="48"/>
      <c r="H43" s="11">
        <f>SUM(H39:H42)</f>
        <v>49</v>
      </c>
      <c r="I43" s="11">
        <f>SUM(I39:I42)</f>
        <v>59</v>
      </c>
      <c r="J43" s="11">
        <f>SUM(J39:J42)</f>
        <v>109</v>
      </c>
      <c r="K43" s="11">
        <f>SUM(K39:K42)</f>
        <v>418</v>
      </c>
      <c r="L43" s="11">
        <f>SUM(L39:L42)</f>
        <v>635</v>
      </c>
      <c r="M43" s="11"/>
    </row>
    <row r="44" spans="3:14" ht="17.25" customHeight="1">
      <c r="C44" s="35"/>
      <c r="D44" s="35"/>
      <c r="E44" s="34" t="s">
        <v>26</v>
      </c>
      <c r="F44" s="37" t="s">
        <v>27</v>
      </c>
      <c r="G44" s="5" t="s">
        <v>12</v>
      </c>
      <c r="H44" s="6">
        <v>1</v>
      </c>
      <c r="I44" s="6">
        <v>3</v>
      </c>
      <c r="J44" s="6">
        <v>1</v>
      </c>
      <c r="K44" s="6">
        <v>43</v>
      </c>
      <c r="L44" s="6">
        <f>SUM(H44:K44)</f>
        <v>48</v>
      </c>
      <c r="M44" s="6"/>
    </row>
    <row r="45" spans="3:14">
      <c r="C45" s="35"/>
      <c r="D45" s="35"/>
      <c r="E45" s="35"/>
      <c r="F45" s="38"/>
      <c r="G45" s="7" t="s">
        <v>13</v>
      </c>
      <c r="H45" s="8"/>
      <c r="I45" s="8"/>
      <c r="J45" s="8"/>
      <c r="K45" s="8">
        <v>19</v>
      </c>
      <c r="L45" s="8">
        <f t="shared" ref="L45:L47" si="8">SUM(H45:K45)</f>
        <v>19</v>
      </c>
      <c r="M45" s="8"/>
    </row>
    <row r="46" spans="3:14">
      <c r="C46" s="35"/>
      <c r="D46" s="35"/>
      <c r="E46" s="35"/>
      <c r="F46" s="38"/>
      <c r="G46" s="7" t="s">
        <v>14</v>
      </c>
      <c r="H46" s="8">
        <v>10</v>
      </c>
      <c r="I46" s="8">
        <v>3</v>
      </c>
      <c r="J46" s="8">
        <v>21</v>
      </c>
      <c r="K46" s="8">
        <v>13</v>
      </c>
      <c r="L46" s="8">
        <f t="shared" si="8"/>
        <v>47</v>
      </c>
      <c r="M46" s="8"/>
    </row>
    <row r="47" spans="3:14">
      <c r="C47" s="35"/>
      <c r="D47" s="35"/>
      <c r="E47" s="35"/>
      <c r="F47" s="38"/>
      <c r="G47" s="7" t="s">
        <v>15</v>
      </c>
      <c r="H47" s="8">
        <v>74</v>
      </c>
      <c r="I47" s="8">
        <v>87</v>
      </c>
      <c r="J47" s="8">
        <v>259</v>
      </c>
      <c r="K47" s="8">
        <v>313</v>
      </c>
      <c r="L47" s="8">
        <f t="shared" si="8"/>
        <v>733</v>
      </c>
      <c r="M47" s="8"/>
    </row>
    <row r="48" spans="3:14">
      <c r="C48" s="35"/>
      <c r="D48" s="35"/>
      <c r="E48" s="35"/>
      <c r="F48" s="39"/>
      <c r="G48" s="28" t="s">
        <v>16</v>
      </c>
      <c r="H48" s="11">
        <f>SUM(H44:H47)</f>
        <v>85</v>
      </c>
      <c r="I48" s="11">
        <f>SUM(I44:I47)</f>
        <v>93</v>
      </c>
      <c r="J48" s="11">
        <f>SUM(J44:J47)</f>
        <v>281</v>
      </c>
      <c r="K48" s="11">
        <f>SUM(K44:K47)</f>
        <v>388</v>
      </c>
      <c r="L48" s="11">
        <f>SUM(L44:L47)</f>
        <v>847</v>
      </c>
      <c r="M48" s="11"/>
      <c r="N48" s="9"/>
    </row>
    <row r="49" spans="3:13" ht="17.25" customHeight="1">
      <c r="C49" s="35"/>
      <c r="D49" s="35"/>
      <c r="E49" s="35"/>
      <c r="F49" s="37" t="s">
        <v>28</v>
      </c>
      <c r="G49" s="5" t="s">
        <v>12</v>
      </c>
      <c r="H49" s="6">
        <v>1</v>
      </c>
      <c r="I49" s="6">
        <v>3</v>
      </c>
      <c r="J49" s="6">
        <v>6</v>
      </c>
      <c r="K49" s="6">
        <v>49</v>
      </c>
      <c r="L49" s="6">
        <f>SUM(H49:K49)</f>
        <v>59</v>
      </c>
      <c r="M49" s="6"/>
    </row>
    <row r="50" spans="3:13">
      <c r="C50" s="35"/>
      <c r="D50" s="35"/>
      <c r="E50" s="35"/>
      <c r="F50" s="38"/>
      <c r="G50" s="7" t="s">
        <v>13</v>
      </c>
      <c r="H50" s="8"/>
      <c r="I50" s="8"/>
      <c r="J50" s="8">
        <v>1</v>
      </c>
      <c r="K50" s="8">
        <v>19</v>
      </c>
      <c r="L50" s="8">
        <f t="shared" ref="L50:L52" si="9">SUM(H50:K50)</f>
        <v>20</v>
      </c>
      <c r="M50" s="8"/>
    </row>
    <row r="51" spans="3:13">
      <c r="C51" s="35"/>
      <c r="D51" s="35"/>
      <c r="E51" s="35"/>
      <c r="F51" s="38"/>
      <c r="G51" s="7" t="s">
        <v>14</v>
      </c>
      <c r="H51" s="8">
        <v>98</v>
      </c>
      <c r="I51" s="8">
        <v>126</v>
      </c>
      <c r="J51" s="8">
        <v>278</v>
      </c>
      <c r="K51" s="8">
        <v>366</v>
      </c>
      <c r="L51" s="8">
        <f t="shared" si="9"/>
        <v>868</v>
      </c>
      <c r="M51" s="8"/>
    </row>
    <row r="52" spans="3:13">
      <c r="C52" s="35"/>
      <c r="D52" s="35"/>
      <c r="E52" s="35"/>
      <c r="F52" s="38"/>
      <c r="G52" s="7" t="s">
        <v>15</v>
      </c>
      <c r="H52" s="8"/>
      <c r="I52" s="8">
        <v>3</v>
      </c>
      <c r="J52" s="8">
        <v>6</v>
      </c>
      <c r="K52" s="8">
        <v>6</v>
      </c>
      <c r="L52" s="8">
        <f t="shared" si="9"/>
        <v>15</v>
      </c>
      <c r="M52" s="8"/>
    </row>
    <row r="53" spans="3:13">
      <c r="C53" s="35"/>
      <c r="D53" s="35"/>
      <c r="E53" s="35"/>
      <c r="F53" s="39"/>
      <c r="G53" s="28" t="s">
        <v>16</v>
      </c>
      <c r="H53" s="11">
        <f>SUM(H49:H52)</f>
        <v>99</v>
      </c>
      <c r="I53" s="11">
        <f>SUM(I49:I52)</f>
        <v>132</v>
      </c>
      <c r="J53" s="11">
        <f>SUM(J49:J52)</f>
        <v>291</v>
      </c>
      <c r="K53" s="11">
        <f>SUM(K49:K52)</f>
        <v>440</v>
      </c>
      <c r="L53" s="11">
        <f>SUM(L49:L52)</f>
        <v>962</v>
      </c>
      <c r="M53" s="11"/>
    </row>
    <row r="54" spans="3:13" ht="17.25" customHeight="1">
      <c r="C54" s="35"/>
      <c r="D54" s="35"/>
      <c r="E54" s="35"/>
      <c r="F54" s="37" t="s">
        <v>29</v>
      </c>
      <c r="G54" s="5" t="s">
        <v>12</v>
      </c>
      <c r="H54" s="6">
        <v>3</v>
      </c>
      <c r="I54" s="6">
        <v>1</v>
      </c>
      <c r="J54" s="6">
        <v>6</v>
      </c>
      <c r="K54" s="6">
        <v>38</v>
      </c>
      <c r="L54" s="6">
        <f>SUM(H54:K54)</f>
        <v>48</v>
      </c>
      <c r="M54" s="6"/>
    </row>
    <row r="55" spans="3:13">
      <c r="C55" s="35"/>
      <c r="D55" s="35"/>
      <c r="E55" s="35"/>
      <c r="F55" s="38"/>
      <c r="G55" s="7" t="s">
        <v>13</v>
      </c>
      <c r="H55" s="8"/>
      <c r="I55" s="8">
        <v>1</v>
      </c>
      <c r="J55" s="8"/>
      <c r="K55" s="8">
        <v>22</v>
      </c>
      <c r="L55" s="8">
        <f t="shared" ref="L55:L57" si="10">SUM(H55:K55)</f>
        <v>23</v>
      </c>
      <c r="M55" s="8"/>
    </row>
    <row r="56" spans="3:13">
      <c r="C56" s="35"/>
      <c r="D56" s="35"/>
      <c r="E56" s="35"/>
      <c r="F56" s="38"/>
      <c r="G56" s="7" t="s">
        <v>14</v>
      </c>
      <c r="H56" s="8">
        <v>11</v>
      </c>
      <c r="I56" s="8">
        <v>8</v>
      </c>
      <c r="J56" s="8">
        <v>12</v>
      </c>
      <c r="K56" s="8">
        <v>17</v>
      </c>
      <c r="L56" s="8">
        <f t="shared" si="10"/>
        <v>48</v>
      </c>
      <c r="M56" s="8"/>
    </row>
    <row r="57" spans="3:13">
      <c r="C57" s="35"/>
      <c r="D57" s="35"/>
      <c r="E57" s="35"/>
      <c r="F57" s="38"/>
      <c r="G57" s="7" t="s">
        <v>15</v>
      </c>
      <c r="H57" s="8">
        <v>102</v>
      </c>
      <c r="I57" s="8">
        <v>183</v>
      </c>
      <c r="J57" s="8">
        <v>388</v>
      </c>
      <c r="K57" s="8">
        <v>372</v>
      </c>
      <c r="L57" s="8">
        <f t="shared" si="10"/>
        <v>1045</v>
      </c>
      <c r="M57" s="8"/>
    </row>
    <row r="58" spans="3:13">
      <c r="C58" s="35"/>
      <c r="D58" s="35"/>
      <c r="E58" s="35"/>
      <c r="F58" s="39"/>
      <c r="G58" s="28" t="s">
        <v>16</v>
      </c>
      <c r="H58" s="11">
        <f>SUM(H54:H57)</f>
        <v>116</v>
      </c>
      <c r="I58" s="11">
        <f>SUM(I54:I57)</f>
        <v>193</v>
      </c>
      <c r="J58" s="11">
        <f>SUM(J54:J57)</f>
        <v>406</v>
      </c>
      <c r="K58" s="11">
        <f>SUM(K54:K57)</f>
        <v>449</v>
      </c>
      <c r="L58" s="11">
        <f>SUM(L54:L57)</f>
        <v>1164</v>
      </c>
      <c r="M58" s="11"/>
    </row>
    <row r="59" spans="3:13">
      <c r="C59" s="36"/>
      <c r="D59" s="36"/>
      <c r="E59" s="39"/>
      <c r="F59" s="40"/>
      <c r="G59" s="41"/>
      <c r="H59" s="11">
        <f>SUM(H48,H53,H58)</f>
        <v>300</v>
      </c>
      <c r="I59" s="11">
        <f>SUM(I48,I53,I58)</f>
        <v>418</v>
      </c>
      <c r="J59" s="11">
        <f>SUM(J48,J53,J58)</f>
        <v>978</v>
      </c>
      <c r="K59" s="11">
        <f>SUM(K48,K53,K58)</f>
        <v>1277</v>
      </c>
      <c r="L59" s="11">
        <f>SUM(L48,L53,L58)</f>
        <v>2973</v>
      </c>
      <c r="M59" s="11"/>
    </row>
    <row r="60" spans="3:13" ht="17.25" customHeight="1">
      <c r="C60" s="34" t="s">
        <v>46</v>
      </c>
      <c r="D60" s="37" t="s">
        <v>45</v>
      </c>
      <c r="E60" s="34" t="s">
        <v>30</v>
      </c>
      <c r="F60" s="37" t="s">
        <v>31</v>
      </c>
      <c r="G60" s="5" t="s">
        <v>12</v>
      </c>
      <c r="H60" s="6">
        <v>13</v>
      </c>
      <c r="I60" s="6">
        <v>17</v>
      </c>
      <c r="J60" s="6">
        <v>36</v>
      </c>
      <c r="K60" s="6">
        <v>49</v>
      </c>
      <c r="L60" s="6">
        <f>SUM(H60:K60)</f>
        <v>115</v>
      </c>
      <c r="M60" s="6"/>
    </row>
    <row r="61" spans="3:13">
      <c r="C61" s="35"/>
      <c r="D61" s="38"/>
      <c r="E61" s="35"/>
      <c r="F61" s="38"/>
      <c r="G61" s="7" t="s">
        <v>13</v>
      </c>
      <c r="H61" s="8"/>
      <c r="I61" s="8"/>
      <c r="J61" s="8"/>
      <c r="K61" s="8">
        <v>4</v>
      </c>
      <c r="L61" s="8">
        <f t="shared" ref="L61:L63" si="11">SUM(H61:K61)</f>
        <v>4</v>
      </c>
      <c r="M61" s="8"/>
    </row>
    <row r="62" spans="3:13">
      <c r="C62" s="35"/>
      <c r="D62" s="38"/>
      <c r="E62" s="35"/>
      <c r="F62" s="38"/>
      <c r="G62" s="7" t="s">
        <v>14</v>
      </c>
      <c r="H62" s="8"/>
      <c r="I62" s="8"/>
      <c r="J62" s="8"/>
      <c r="K62" s="8"/>
      <c r="L62" s="8">
        <f t="shared" si="11"/>
        <v>0</v>
      </c>
      <c r="M62" s="8"/>
    </row>
    <row r="63" spans="3:13">
      <c r="C63" s="35"/>
      <c r="D63" s="38"/>
      <c r="E63" s="35"/>
      <c r="F63" s="38"/>
      <c r="G63" s="7" t="s">
        <v>15</v>
      </c>
      <c r="H63" s="8">
        <v>59</v>
      </c>
      <c r="I63" s="8">
        <v>79</v>
      </c>
      <c r="J63" s="8">
        <v>142</v>
      </c>
      <c r="K63" s="8">
        <v>101</v>
      </c>
      <c r="L63" s="8">
        <f t="shared" si="11"/>
        <v>381</v>
      </c>
      <c r="M63" s="8"/>
    </row>
    <row r="64" spans="3:13">
      <c r="C64" s="35"/>
      <c r="D64" s="38"/>
      <c r="E64" s="35"/>
      <c r="F64" s="39"/>
      <c r="G64" s="10" t="s">
        <v>16</v>
      </c>
      <c r="H64" s="11">
        <f>SUM(H60:H63)</f>
        <v>72</v>
      </c>
      <c r="I64" s="11">
        <f>SUM(I60:I63)</f>
        <v>96</v>
      </c>
      <c r="J64" s="11">
        <f>SUM(J60:J63)</f>
        <v>178</v>
      </c>
      <c r="K64" s="11">
        <f>SUM(K60:K63)</f>
        <v>154</v>
      </c>
      <c r="L64" s="11">
        <f>SUM(L60:L63)</f>
        <v>500</v>
      </c>
      <c r="M64" s="11"/>
    </row>
    <row r="65" spans="3:13" ht="17.25" customHeight="1">
      <c r="C65" s="35"/>
      <c r="D65" s="38"/>
      <c r="E65" s="38"/>
      <c r="F65" s="37" t="s">
        <v>32</v>
      </c>
      <c r="G65" s="5" t="s">
        <v>12</v>
      </c>
      <c r="H65" s="6">
        <v>7</v>
      </c>
      <c r="I65" s="6">
        <v>11</v>
      </c>
      <c r="J65" s="6">
        <v>40</v>
      </c>
      <c r="K65" s="6">
        <v>103</v>
      </c>
      <c r="L65" s="6">
        <f>SUM(H65:K65)</f>
        <v>161</v>
      </c>
      <c r="M65" s="6"/>
    </row>
    <row r="66" spans="3:13">
      <c r="C66" s="35"/>
      <c r="D66" s="38"/>
      <c r="E66" s="38"/>
      <c r="F66" s="38"/>
      <c r="G66" s="7" t="s">
        <v>13</v>
      </c>
      <c r="H66" s="8"/>
      <c r="I66" s="8"/>
      <c r="J66" s="8"/>
      <c r="K66" s="8">
        <v>6</v>
      </c>
      <c r="L66" s="8">
        <f t="shared" ref="L66:L68" si="12">SUM(H66:K66)</f>
        <v>6</v>
      </c>
      <c r="M66" s="8"/>
    </row>
    <row r="67" spans="3:13">
      <c r="C67" s="35"/>
      <c r="D67" s="38"/>
      <c r="E67" s="38"/>
      <c r="F67" s="38"/>
      <c r="G67" s="7" t="s">
        <v>14</v>
      </c>
      <c r="H67" s="8"/>
      <c r="I67" s="8"/>
      <c r="J67" s="8"/>
      <c r="K67" s="8"/>
      <c r="L67" s="8">
        <f t="shared" si="12"/>
        <v>0</v>
      </c>
      <c r="M67" s="8"/>
    </row>
    <row r="68" spans="3:13">
      <c r="C68" s="35"/>
      <c r="D68" s="38"/>
      <c r="E68" s="38"/>
      <c r="F68" s="38"/>
      <c r="G68" s="7" t="s">
        <v>15</v>
      </c>
      <c r="H68" s="8">
        <v>67</v>
      </c>
      <c r="I68" s="8">
        <v>62</v>
      </c>
      <c r="J68" s="8">
        <v>142</v>
      </c>
      <c r="K68" s="8">
        <v>195</v>
      </c>
      <c r="L68" s="8">
        <f t="shared" si="12"/>
        <v>466</v>
      </c>
      <c r="M68" s="8"/>
    </row>
    <row r="69" spans="3:13">
      <c r="C69" s="35"/>
      <c r="D69" s="38"/>
      <c r="E69" s="38"/>
      <c r="F69" s="39"/>
      <c r="G69" s="10" t="s">
        <v>16</v>
      </c>
      <c r="H69" s="11">
        <f>SUM(H65:H68)</f>
        <v>74</v>
      </c>
      <c r="I69" s="11">
        <f>SUM(I65:I68)</f>
        <v>73</v>
      </c>
      <c r="J69" s="11">
        <f>SUM(J65:J68)</f>
        <v>182</v>
      </c>
      <c r="K69" s="11">
        <f>SUM(K65:K68)</f>
        <v>304</v>
      </c>
      <c r="L69" s="11">
        <f>SUM(L65:L68)</f>
        <v>633</v>
      </c>
      <c r="M69" s="11"/>
    </row>
    <row r="70" spans="3:13">
      <c r="C70" s="35"/>
      <c r="D70" s="38"/>
      <c r="E70" s="39"/>
      <c r="F70" s="40"/>
      <c r="G70" s="42"/>
      <c r="H70" s="14">
        <f>SUM(H69,H64)</f>
        <v>146</v>
      </c>
      <c r="I70" s="14">
        <f>SUM(I69,I64)</f>
        <v>169</v>
      </c>
      <c r="J70" s="14">
        <f>SUM(J69,J64)</f>
        <v>360</v>
      </c>
      <c r="K70" s="14">
        <f>SUM(K69,K64)</f>
        <v>458</v>
      </c>
      <c r="L70" s="14">
        <f>SUM(L69,L64)</f>
        <v>1133</v>
      </c>
      <c r="M70" s="14"/>
    </row>
    <row r="71" spans="3:13" ht="17.25" customHeight="1">
      <c r="C71" s="35"/>
      <c r="D71" s="38"/>
      <c r="E71" s="44" t="s">
        <v>33</v>
      </c>
      <c r="F71" s="34" t="s">
        <v>34</v>
      </c>
      <c r="G71" s="5" t="s">
        <v>12</v>
      </c>
      <c r="H71" s="6">
        <v>8</v>
      </c>
      <c r="I71" s="6">
        <v>11</v>
      </c>
      <c r="J71" s="6">
        <v>14</v>
      </c>
      <c r="K71" s="6">
        <v>12</v>
      </c>
      <c r="L71" s="6">
        <f>SUM(H71:K71)</f>
        <v>45</v>
      </c>
      <c r="M71" s="6"/>
    </row>
    <row r="72" spans="3:13">
      <c r="C72" s="35"/>
      <c r="D72" s="38"/>
      <c r="E72" s="45"/>
      <c r="F72" s="35"/>
      <c r="G72" s="7" t="s">
        <v>13</v>
      </c>
      <c r="H72" s="8"/>
      <c r="I72" s="8"/>
      <c r="J72" s="8">
        <v>1</v>
      </c>
      <c r="K72" s="8">
        <v>19</v>
      </c>
      <c r="L72" s="8">
        <f t="shared" ref="L72:L74" si="13">SUM(H72:K72)</f>
        <v>20</v>
      </c>
      <c r="M72" s="8"/>
    </row>
    <row r="73" spans="3:13">
      <c r="C73" s="35"/>
      <c r="D73" s="38"/>
      <c r="E73" s="45"/>
      <c r="F73" s="35"/>
      <c r="G73" s="7" t="s">
        <v>14</v>
      </c>
      <c r="H73" s="8"/>
      <c r="I73" s="8"/>
      <c r="J73" s="8"/>
      <c r="K73" s="8"/>
      <c r="L73" s="8">
        <f t="shared" si="13"/>
        <v>0</v>
      </c>
      <c r="M73" s="8"/>
    </row>
    <row r="74" spans="3:13">
      <c r="C74" s="35"/>
      <c r="D74" s="38"/>
      <c r="E74" s="45"/>
      <c r="F74" s="35"/>
      <c r="G74" s="7" t="s">
        <v>15</v>
      </c>
      <c r="H74" s="8">
        <v>162</v>
      </c>
      <c r="I74" s="8">
        <v>156</v>
      </c>
      <c r="J74" s="8">
        <v>192</v>
      </c>
      <c r="K74" s="8">
        <v>88</v>
      </c>
      <c r="L74" s="8">
        <f t="shared" si="13"/>
        <v>598</v>
      </c>
      <c r="M74" s="8"/>
    </row>
    <row r="75" spans="3:13">
      <c r="C75" s="35"/>
      <c r="D75" s="38"/>
      <c r="E75" s="46"/>
      <c r="F75" s="47" t="s">
        <v>16</v>
      </c>
      <c r="G75" s="48"/>
      <c r="H75" s="11">
        <f>SUM(H71:H74)</f>
        <v>170</v>
      </c>
      <c r="I75" s="11">
        <f>SUM(I71:I74)</f>
        <v>167</v>
      </c>
      <c r="J75" s="11">
        <f>SUM(J71:J74)</f>
        <v>207</v>
      </c>
      <c r="K75" s="11">
        <f>SUM(K71:K74)</f>
        <v>119</v>
      </c>
      <c r="L75" s="11">
        <f>SUM(L71:L74)</f>
        <v>663</v>
      </c>
      <c r="M75" s="11"/>
    </row>
    <row r="76" spans="3:13">
      <c r="C76" s="35"/>
      <c r="D76" s="39"/>
      <c r="E76" s="51"/>
      <c r="F76" s="51"/>
      <c r="G76" s="52"/>
      <c r="H76" s="11">
        <f>SUM(H38,H43,H59,H70,H75)</f>
        <v>770</v>
      </c>
      <c r="I76" s="11">
        <f>SUM(I38,I43,I59,I70,I75)</f>
        <v>891</v>
      </c>
      <c r="J76" s="11">
        <f>SUM(J38,J43,J59,J70,J75)</f>
        <v>1780</v>
      </c>
      <c r="K76" s="11">
        <f>SUM(K38,K43,K59,K70,K75)</f>
        <v>2454</v>
      </c>
      <c r="L76" s="11">
        <f>SUM(L38,L43,L59,L70,L75)</f>
        <v>5895</v>
      </c>
      <c r="M76" s="15"/>
    </row>
    <row r="77" spans="3:13">
      <c r="C77" s="35"/>
      <c r="D77" s="53" t="s">
        <v>35</v>
      </c>
      <c r="E77" s="54"/>
      <c r="F77" s="54"/>
      <c r="G77" s="5" t="s">
        <v>12</v>
      </c>
      <c r="H77" s="6">
        <f>SUM(H7,H12,H17,H23,H28,H33,H39,H44,H49,H54,H60,H65,H71,)</f>
        <v>41</v>
      </c>
      <c r="I77" s="6">
        <f t="shared" ref="I77:L77" si="14">SUM(I7,I12,I17,I23,I28,I33,I39,I44,I49,I54,I60,I65,I71,)</f>
        <v>61</v>
      </c>
      <c r="J77" s="6">
        <f t="shared" si="14"/>
        <v>140</v>
      </c>
      <c r="K77" s="6">
        <f t="shared" si="14"/>
        <v>599</v>
      </c>
      <c r="L77" s="6">
        <f t="shared" si="14"/>
        <v>841</v>
      </c>
      <c r="M77" s="16"/>
    </row>
    <row r="78" spans="3:13">
      <c r="C78" s="35"/>
      <c r="D78" s="55"/>
      <c r="E78" s="56"/>
      <c r="F78" s="56"/>
      <c r="G78" s="7" t="s">
        <v>13</v>
      </c>
      <c r="H78" s="8">
        <f t="shared" ref="H78:L78" si="15">SUM(H8,H13,H18,H24,H29,H34,H40,H45,H50,H55,H61,H66,H72,)</f>
        <v>0</v>
      </c>
      <c r="I78" s="8">
        <f t="shared" si="15"/>
        <v>1</v>
      </c>
      <c r="J78" s="8">
        <f t="shared" si="15"/>
        <v>2</v>
      </c>
      <c r="K78" s="8">
        <f t="shared" si="15"/>
        <v>210</v>
      </c>
      <c r="L78" s="8">
        <f t="shared" si="15"/>
        <v>213</v>
      </c>
      <c r="M78" s="17"/>
    </row>
    <row r="79" spans="3:13">
      <c r="C79" s="35"/>
      <c r="D79" s="55"/>
      <c r="E79" s="56"/>
      <c r="F79" s="56"/>
      <c r="G79" s="7" t="s">
        <v>14</v>
      </c>
      <c r="H79" s="8">
        <f t="shared" ref="H79:L79" si="16">SUM(H9,H14,H19,H25,H30,H35,H41,H46,H51,H56,H62,H67,H73,)</f>
        <v>192</v>
      </c>
      <c r="I79" s="8">
        <f t="shared" si="16"/>
        <v>202</v>
      </c>
      <c r="J79" s="8">
        <f t="shared" si="16"/>
        <v>410</v>
      </c>
      <c r="K79" s="8">
        <f t="shared" si="16"/>
        <v>527</v>
      </c>
      <c r="L79" s="8">
        <f t="shared" si="16"/>
        <v>1331</v>
      </c>
      <c r="M79" s="17"/>
    </row>
    <row r="80" spans="3:13">
      <c r="C80" s="35"/>
      <c r="D80" s="55"/>
      <c r="E80" s="56"/>
      <c r="F80" s="56"/>
      <c r="G80" s="7" t="s">
        <v>15</v>
      </c>
      <c r="H80" s="29">
        <f t="shared" ref="H80:L80" si="17">SUM(H10,H15,H20,H26,H31,H36,H42,H47,H52,H57,H63,H68,H74,)</f>
        <v>742</v>
      </c>
      <c r="I80" s="29">
        <f t="shared" si="17"/>
        <v>917</v>
      </c>
      <c r="J80" s="29">
        <f t="shared" si="17"/>
        <v>1905</v>
      </c>
      <c r="K80" s="29">
        <f t="shared" si="17"/>
        <v>2101</v>
      </c>
      <c r="L80" s="29">
        <f t="shared" si="17"/>
        <v>5665</v>
      </c>
      <c r="M80" s="17"/>
    </row>
    <row r="81" spans="3:13">
      <c r="C81" s="35"/>
      <c r="D81" s="57"/>
      <c r="E81" s="58"/>
      <c r="F81" s="58"/>
      <c r="G81" s="18"/>
      <c r="H81" s="13">
        <f>SUM(H77:H80)</f>
        <v>975</v>
      </c>
      <c r="I81" s="13">
        <f>SUM(I77:I80)</f>
        <v>1181</v>
      </c>
      <c r="J81" s="13">
        <f>SUM(J77:J80)</f>
        <v>2457</v>
      </c>
      <c r="K81" s="13">
        <f>SUM(K77:K80)</f>
        <v>3437</v>
      </c>
      <c r="L81" s="13">
        <f>SUM(L77:L80)</f>
        <v>8050</v>
      </c>
      <c r="M81" s="19"/>
    </row>
    <row r="82" spans="3:13">
      <c r="C82" s="35"/>
      <c r="D82" s="43" t="s">
        <v>36</v>
      </c>
      <c r="E82" s="43"/>
      <c r="F82" s="43"/>
      <c r="G82" s="43"/>
      <c r="H82" s="13">
        <f>H22</f>
        <v>205</v>
      </c>
      <c r="I82" s="13">
        <f t="shared" ref="I82:L82" si="18">I22</f>
        <v>290</v>
      </c>
      <c r="J82" s="13">
        <f t="shared" si="18"/>
        <v>677</v>
      </c>
      <c r="K82" s="13">
        <f t="shared" si="18"/>
        <v>983</v>
      </c>
      <c r="L82" s="13">
        <f t="shared" si="18"/>
        <v>2155</v>
      </c>
      <c r="M82" s="20"/>
    </row>
    <row r="83" spans="3:13">
      <c r="C83" s="35"/>
      <c r="D83" s="43"/>
      <c r="E83" s="43"/>
      <c r="F83" s="43"/>
      <c r="G83" s="43"/>
      <c r="H83" s="27">
        <f>ROUND(H82/$L$82,3)</f>
        <v>9.5000000000000001E-2</v>
      </c>
      <c r="I83" s="27">
        <f>ROUND(I82/$L$82,3)</f>
        <v>0.13500000000000001</v>
      </c>
      <c r="J83" s="27">
        <f>ROUND(J82/$L$82,3)</f>
        <v>0.314</v>
      </c>
      <c r="K83" s="27">
        <f>ROUND(K82/$L$82,3)</f>
        <v>0.45600000000000002</v>
      </c>
      <c r="L83" s="27">
        <f>ROUND(L82/$L$82,3)</f>
        <v>1</v>
      </c>
      <c r="M83" s="21"/>
    </row>
    <row r="84" spans="3:13">
      <c r="C84" s="35"/>
      <c r="D84" s="43" t="s">
        <v>37</v>
      </c>
      <c r="E84" s="43"/>
      <c r="F84" s="43"/>
      <c r="G84" s="43"/>
      <c r="H84" s="13">
        <f>H76</f>
        <v>770</v>
      </c>
      <c r="I84" s="13">
        <f t="shared" ref="I84:L84" si="19">I76</f>
        <v>891</v>
      </c>
      <c r="J84" s="13">
        <f t="shared" si="19"/>
        <v>1780</v>
      </c>
      <c r="K84" s="13">
        <f t="shared" si="19"/>
        <v>2454</v>
      </c>
      <c r="L84" s="13">
        <f t="shared" si="19"/>
        <v>5895</v>
      </c>
      <c r="M84" s="20"/>
    </row>
    <row r="85" spans="3:13">
      <c r="C85" s="35"/>
      <c r="D85" s="43"/>
      <c r="E85" s="43"/>
      <c r="F85" s="43"/>
      <c r="G85" s="43"/>
      <c r="H85" s="27">
        <f>ROUND(H84/$L$84,3)</f>
        <v>0.13100000000000001</v>
      </c>
      <c r="I85" s="27">
        <f t="shared" ref="I85:L85" si="20">ROUND(I84/$L$84,3)</f>
        <v>0.151</v>
      </c>
      <c r="J85" s="27">
        <f>ROUND(J84/$L$84,3)+0.001</f>
        <v>0.30299999999999999</v>
      </c>
      <c r="K85" s="27">
        <f t="shared" si="20"/>
        <v>0.41599999999999998</v>
      </c>
      <c r="L85" s="27">
        <f t="shared" si="20"/>
        <v>1</v>
      </c>
      <c r="M85" s="21"/>
    </row>
    <row r="86" spans="3:13">
      <c r="C86" s="35"/>
      <c r="D86" s="43" t="s">
        <v>38</v>
      </c>
      <c r="E86" s="43"/>
      <c r="F86" s="43"/>
      <c r="G86" s="43"/>
      <c r="H86" s="13">
        <f>SUM(H82,H84)</f>
        <v>975</v>
      </c>
      <c r="I86" s="13">
        <f t="shared" ref="I86:L86" si="21">SUM(I82,I84)</f>
        <v>1181</v>
      </c>
      <c r="J86" s="13">
        <f t="shared" si="21"/>
        <v>2457</v>
      </c>
      <c r="K86" s="13">
        <f t="shared" si="21"/>
        <v>3437</v>
      </c>
      <c r="L86" s="13">
        <f t="shared" si="21"/>
        <v>8050</v>
      </c>
      <c r="M86" s="20"/>
    </row>
    <row r="87" spans="3:13">
      <c r="C87" s="36"/>
      <c r="D87" s="43"/>
      <c r="E87" s="43"/>
      <c r="F87" s="43"/>
      <c r="G87" s="43"/>
      <c r="H87" s="27">
        <f>ROUND(H86/$L$86,3)</f>
        <v>0.121</v>
      </c>
      <c r="I87" s="27">
        <f t="shared" ref="I87" si="22">ROUND(I86/$L$86,3)</f>
        <v>0.14699999999999999</v>
      </c>
      <c r="J87" s="27">
        <f>ROUND(J86/$L$86,3)</f>
        <v>0.30499999999999999</v>
      </c>
      <c r="K87" s="27">
        <f>ROUND(K86/$L$86,3)</f>
        <v>0.42699999999999999</v>
      </c>
      <c r="L87" s="27">
        <f>ROUND(L86/$L$86,3)</f>
        <v>1</v>
      </c>
      <c r="M87" s="30"/>
    </row>
    <row r="88" spans="3:13" ht="21.75" customHeight="1">
      <c r="C88" s="1" t="s">
        <v>48</v>
      </c>
      <c r="D88" s="2" t="s">
        <v>49</v>
      </c>
      <c r="E88" s="32"/>
      <c r="F88" s="32"/>
      <c r="G88" s="32"/>
      <c r="H88" s="32"/>
      <c r="I88" s="32"/>
      <c r="J88" s="32"/>
      <c r="K88" s="32"/>
      <c r="L88" s="32"/>
      <c r="M88" s="22"/>
    </row>
    <row r="89" spans="3:13" ht="21.75" customHeight="1">
      <c r="C89" s="1" t="s">
        <v>50</v>
      </c>
      <c r="D89" s="2" t="s">
        <v>52</v>
      </c>
    </row>
    <row r="90" spans="3:13" ht="21.75" customHeight="1">
      <c r="C90" s="1" t="s">
        <v>51</v>
      </c>
      <c r="D90" s="31" t="s">
        <v>53</v>
      </c>
    </row>
    <row r="100" spans="7:7">
      <c r="G100" s="23"/>
    </row>
    <row r="105" spans="7:7">
      <c r="G105" s="23"/>
    </row>
    <row r="110" spans="7:7">
      <c r="G110" s="23"/>
    </row>
    <row r="115" spans="7:7">
      <c r="G115" s="23"/>
    </row>
    <row r="120" spans="7:7">
      <c r="G120" s="23"/>
    </row>
    <row r="125" spans="7:7">
      <c r="G125" s="23"/>
    </row>
    <row r="130" spans="7:7">
      <c r="G130" s="23"/>
    </row>
    <row r="135" spans="7:7">
      <c r="G135" s="23"/>
    </row>
    <row r="140" spans="7:7">
      <c r="G140" s="23"/>
    </row>
    <row r="145" spans="7:7">
      <c r="G145" s="23"/>
    </row>
    <row r="150" spans="7:7">
      <c r="G150" s="23"/>
    </row>
    <row r="155" spans="7:7">
      <c r="G155" s="23"/>
    </row>
    <row r="160" spans="7:7">
      <c r="G160" s="23"/>
    </row>
    <row r="165" spans="7:7">
      <c r="G165" s="23"/>
    </row>
  </sheetData>
  <mergeCells count="48">
    <mergeCell ref="K2:L2"/>
    <mergeCell ref="C4:C6"/>
    <mergeCell ref="D4:D6"/>
    <mergeCell ref="E4:E6"/>
    <mergeCell ref="F4:F6"/>
    <mergeCell ref="G4:G6"/>
    <mergeCell ref="H4:K4"/>
    <mergeCell ref="L4:L6"/>
    <mergeCell ref="C60:C87"/>
    <mergeCell ref="F12:F16"/>
    <mergeCell ref="F39:F42"/>
    <mergeCell ref="E44:E59"/>
    <mergeCell ref="M4:M6"/>
    <mergeCell ref="H5:H6"/>
    <mergeCell ref="I5:I6"/>
    <mergeCell ref="J5:J6"/>
    <mergeCell ref="K5:K6"/>
    <mergeCell ref="F38:G38"/>
    <mergeCell ref="E39:E43"/>
    <mergeCell ref="F43:G43"/>
    <mergeCell ref="E76:G76"/>
    <mergeCell ref="D77:F81"/>
    <mergeCell ref="D82:G83"/>
    <mergeCell ref="D84:G85"/>
    <mergeCell ref="D86:G87"/>
    <mergeCell ref="E60:E70"/>
    <mergeCell ref="F60:F64"/>
    <mergeCell ref="F65:F69"/>
    <mergeCell ref="F70:G70"/>
    <mergeCell ref="E71:E75"/>
    <mergeCell ref="F71:F74"/>
    <mergeCell ref="F75:G75"/>
    <mergeCell ref="C7:C59"/>
    <mergeCell ref="D23:D59"/>
    <mergeCell ref="D60:D76"/>
    <mergeCell ref="F44:F48"/>
    <mergeCell ref="F49:F53"/>
    <mergeCell ref="F54:F58"/>
    <mergeCell ref="F59:G59"/>
    <mergeCell ref="F17:F21"/>
    <mergeCell ref="E22:G22"/>
    <mergeCell ref="E23:E38"/>
    <mergeCell ref="F23:F27"/>
    <mergeCell ref="F28:F32"/>
    <mergeCell ref="F33:F37"/>
    <mergeCell ref="D7:D22"/>
    <mergeCell ref="E7:E21"/>
    <mergeCell ref="F7:F11"/>
  </mergeCells>
  <phoneticPr fontId="2"/>
  <pageMargins left="0.86614173228346458" right="0.11811023622047245" top="0.74803149606299213" bottom="0" header="0.43307086614173229" footer="0.31496062992125984"/>
  <pageSetup paperSize="9" scale="76" orientation="portrait" r:id="rId1"/>
  <headerFooter>
    <oddHeader>&amp;L&amp;"-,太字"&amp;16平成26年産甘味資源作物交付金</oddHeader>
  </headerFooter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No.2</vt:lpstr>
      <vt:lpstr>No.2!Print_Area</vt:lpstr>
      <vt:lpstr>No.2!Print_Titles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2015-12-17T00:58:05Z</cp:lastPrinted>
  <dcterms:created xsi:type="dcterms:W3CDTF">2008-10-08T04:56:27Z</dcterms:created>
  <dcterms:modified xsi:type="dcterms:W3CDTF">2015-12-22T11:18:09Z</dcterms:modified>
</cp:coreProperties>
</file>