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vsn.lin.go.jp\alicfiles\120 特産業務部\122 砂糖原料課\１６－１　ＨＰ掲載デ－タ\００　統計データ(個人情報除く)\16_２８年産確定版\施行\鹿児島\Excel版\"/>
    </mc:Choice>
  </mc:AlternateContent>
  <bookViews>
    <workbookView xWindow="0" yWindow="0" windowWidth="17970" windowHeight="6510"/>
  </bookViews>
  <sheets>
    <sheet name="鹿⑦28" sheetId="8" r:id="rId1"/>
  </sheets>
  <calcPr calcId="162913"/>
</workbook>
</file>

<file path=xl/calcChain.xml><?xml version="1.0" encoding="utf-8"?>
<calcChain xmlns="http://schemas.openxmlformats.org/spreadsheetml/2006/main">
  <c r="AJ14" i="8" l="1"/>
  <c r="AN14" i="8" l="1"/>
  <c r="P7" i="8"/>
  <c r="J22" i="8"/>
  <c r="J14" i="8"/>
  <c r="AM13" i="8"/>
  <c r="AJ7" i="8"/>
  <c r="W18" i="8"/>
  <c r="AN22" i="8" l="1"/>
  <c r="AH22" i="8"/>
  <c r="AB22" i="8"/>
  <c r="V22" i="8"/>
  <c r="R22" i="8"/>
  <c r="P22" i="8"/>
  <c r="AM21" i="8"/>
  <c r="AL21" i="8"/>
  <c r="AK21" i="8"/>
  <c r="AI21" i="8"/>
  <c r="AG21" i="8"/>
  <c r="AF21" i="8"/>
  <c r="AE21" i="8"/>
  <c r="AC21" i="8"/>
  <c r="AA21" i="8"/>
  <c r="Z21" i="8"/>
  <c r="Y21" i="8"/>
  <c r="W21" i="8"/>
  <c r="U21" i="8"/>
  <c r="T21" i="8"/>
  <c r="S21" i="8"/>
  <c r="Q21" i="8"/>
  <c r="O21" i="8"/>
  <c r="N21" i="8"/>
  <c r="M21" i="8"/>
  <c r="K21" i="8"/>
  <c r="I21" i="8"/>
  <c r="H21" i="8"/>
  <c r="G21" i="8"/>
  <c r="E21" i="8"/>
  <c r="AN20" i="8"/>
  <c r="AH20" i="8"/>
  <c r="X20" i="8"/>
  <c r="AB20" i="8" s="1"/>
  <c r="V20" i="8"/>
  <c r="P20" i="8"/>
  <c r="F20" i="8"/>
  <c r="J20" i="8" s="1"/>
  <c r="AN19" i="8"/>
  <c r="X19" i="8"/>
  <c r="AB19" i="8" s="1"/>
  <c r="V19" i="8"/>
  <c r="R21" i="8"/>
  <c r="P19" i="8"/>
  <c r="F19" i="8"/>
  <c r="AM18" i="8"/>
  <c r="AL18" i="8"/>
  <c r="AK18" i="8"/>
  <c r="AI18" i="8"/>
  <c r="AI23" i="8" s="1"/>
  <c r="AG18" i="8"/>
  <c r="AF18" i="8"/>
  <c r="AE18" i="8"/>
  <c r="AC18" i="8"/>
  <c r="AA18" i="8"/>
  <c r="Z18" i="8"/>
  <c r="Y18" i="8"/>
  <c r="U18" i="8"/>
  <c r="T18" i="8"/>
  <c r="S18" i="8"/>
  <c r="Q18" i="8"/>
  <c r="O18" i="8"/>
  <c r="N18" i="8"/>
  <c r="M18" i="8"/>
  <c r="K18" i="8"/>
  <c r="I18" i="8"/>
  <c r="H18" i="8"/>
  <c r="G18" i="8"/>
  <c r="E18" i="8"/>
  <c r="AN17" i="8"/>
  <c r="AD17" i="8"/>
  <c r="AH17" i="8" s="1"/>
  <c r="X17" i="8"/>
  <c r="AB17" i="8" s="1"/>
  <c r="R17" i="8"/>
  <c r="V17" i="8" s="1"/>
  <c r="L17" i="8"/>
  <c r="P17" i="8" s="1"/>
  <c r="F17" i="8"/>
  <c r="J17" i="8" s="1"/>
  <c r="AN16" i="8"/>
  <c r="AD16" i="8"/>
  <c r="AH16" i="8" s="1"/>
  <c r="AB16" i="8"/>
  <c r="R16" i="8"/>
  <c r="V16" i="8" s="1"/>
  <c r="P16" i="8"/>
  <c r="L16" i="8"/>
  <c r="F16" i="8"/>
  <c r="F18" i="8" s="1"/>
  <c r="AN15" i="8"/>
  <c r="AJ18" i="8"/>
  <c r="AD15" i="8"/>
  <c r="AH15" i="8" s="1"/>
  <c r="AB15" i="8"/>
  <c r="R15" i="8"/>
  <c r="V15" i="8" s="1"/>
  <c r="L15" i="8"/>
  <c r="L18" i="8" s="1"/>
  <c r="J15" i="8"/>
  <c r="AH14" i="8"/>
  <c r="X14" i="8"/>
  <c r="AB14" i="8" s="1"/>
  <c r="R14" i="8"/>
  <c r="V14" i="8" s="1"/>
  <c r="P14" i="8"/>
  <c r="AL13" i="8"/>
  <c r="AK13" i="8"/>
  <c r="AJ13" i="8"/>
  <c r="AG13" i="8"/>
  <c r="AF13" i="8"/>
  <c r="AE13" i="8"/>
  <c r="AC13" i="8"/>
  <c r="AA13" i="8"/>
  <c r="Z13" i="8"/>
  <c r="Z23" i="8" s="1"/>
  <c r="Y13" i="8"/>
  <c r="Y23" i="8" s="1"/>
  <c r="W13" i="8"/>
  <c r="U13" i="8"/>
  <c r="T13" i="8"/>
  <c r="T23" i="8" s="1"/>
  <c r="S13" i="8"/>
  <c r="Q13" i="8"/>
  <c r="O13" i="8"/>
  <c r="N13" i="8"/>
  <c r="N23" i="8" s="1"/>
  <c r="M13" i="8"/>
  <c r="K13" i="8"/>
  <c r="I13" i="8"/>
  <c r="H13" i="8"/>
  <c r="G13" i="8"/>
  <c r="G23" i="8" s="1"/>
  <c r="E13" i="8"/>
  <c r="E23" i="8" s="1"/>
  <c r="AN12" i="8"/>
  <c r="AD12" i="8"/>
  <c r="AH12" i="8" s="1"/>
  <c r="AH13" i="8" s="1"/>
  <c r="X13" i="8"/>
  <c r="R12" i="8"/>
  <c r="R13" i="8" s="1"/>
  <c r="L12" i="8"/>
  <c r="P12" i="8" s="1"/>
  <c r="F12" i="8"/>
  <c r="J12" i="8" s="1"/>
  <c r="AN11" i="8"/>
  <c r="AH11" i="8"/>
  <c r="AD11" i="8"/>
  <c r="AD13" i="8" s="1"/>
  <c r="AB11" i="8"/>
  <c r="R11" i="8"/>
  <c r="V11" i="8" s="1"/>
  <c r="L11" i="8"/>
  <c r="P11" i="8" s="1"/>
  <c r="F11" i="8"/>
  <c r="J11" i="8" s="1"/>
  <c r="AM10" i="8"/>
  <c r="AL10" i="8"/>
  <c r="AK10" i="8"/>
  <c r="AI10" i="8"/>
  <c r="AG10" i="8"/>
  <c r="AF10" i="8"/>
  <c r="AE10" i="8"/>
  <c r="AC10" i="8"/>
  <c r="AA10" i="8"/>
  <c r="Z10" i="8"/>
  <c r="Y10" i="8"/>
  <c r="W10" i="8"/>
  <c r="U10" i="8"/>
  <c r="T10" i="8"/>
  <c r="S10" i="8"/>
  <c r="Q10" i="8"/>
  <c r="O10" i="8"/>
  <c r="N10" i="8"/>
  <c r="M10" i="8"/>
  <c r="K10" i="8"/>
  <c r="I10" i="8"/>
  <c r="H10" i="8"/>
  <c r="G10" i="8"/>
  <c r="E10" i="8"/>
  <c r="AN9" i="8"/>
  <c r="AD9" i="8"/>
  <c r="AH9" i="8" s="1"/>
  <c r="AB9" i="8"/>
  <c r="V9" i="8"/>
  <c r="R9" i="8"/>
  <c r="P9" i="8"/>
  <c r="J9" i="8"/>
  <c r="AJ10" i="8"/>
  <c r="AD8" i="8"/>
  <c r="AH8" i="8" s="1"/>
  <c r="AB8" i="8"/>
  <c r="V8" i="8"/>
  <c r="P8" i="8"/>
  <c r="J8" i="8"/>
  <c r="F10" i="8"/>
  <c r="AN7" i="8"/>
  <c r="AH7" i="8"/>
  <c r="AB7" i="8"/>
  <c r="J7" i="8"/>
  <c r="T24" i="8" l="1"/>
  <c r="F21" i="8"/>
  <c r="L13" i="8"/>
  <c r="AC23" i="8"/>
  <c r="AC24" i="8" s="1"/>
  <c r="J16" i="8"/>
  <c r="N24" i="8"/>
  <c r="V18" i="8"/>
  <c r="AB21" i="8"/>
  <c r="AH18" i="8"/>
  <c r="F13" i="8"/>
  <c r="F23" i="8" s="1"/>
  <c r="F24" i="8" s="1"/>
  <c r="K23" i="8"/>
  <c r="K24" i="8" s="1"/>
  <c r="O23" i="8"/>
  <c r="U23" i="8"/>
  <c r="U24" i="8" s="1"/>
  <c r="AF23" i="8"/>
  <c r="AF24" i="8" s="1"/>
  <c r="P15" i="8"/>
  <c r="AD18" i="8"/>
  <c r="Q23" i="8"/>
  <c r="Q24" i="8" s="1"/>
  <c r="AA23" i="8"/>
  <c r="AA24" i="8" s="1"/>
  <c r="V21" i="8"/>
  <c r="J13" i="8"/>
  <c r="R18" i="8"/>
  <c r="R23" i="8" s="1"/>
  <c r="X21" i="8"/>
  <c r="P10" i="8"/>
  <c r="P13" i="8"/>
  <c r="V12" i="8"/>
  <c r="V13" i="8" s="1"/>
  <c r="V23" i="8" s="1"/>
  <c r="H23" i="8"/>
  <c r="H24" i="8" s="1"/>
  <c r="M23" i="8"/>
  <c r="S23" i="8"/>
  <c r="J19" i="8"/>
  <c r="J21" i="8" s="1"/>
  <c r="AL23" i="8"/>
  <c r="AL24" i="8" s="1"/>
  <c r="AK23" i="8"/>
  <c r="AK24" i="8" s="1"/>
  <c r="AN13" i="8"/>
  <c r="AG23" i="8"/>
  <c r="AG24" i="8" s="1"/>
  <c r="AE23" i="8"/>
  <c r="AE24" i="8" s="1"/>
  <c r="X18" i="8"/>
  <c r="Z24" i="8"/>
  <c r="Y24" i="8"/>
  <c r="AB10" i="8"/>
  <c r="S24" i="8"/>
  <c r="O24" i="8"/>
  <c r="M24" i="8"/>
  <c r="I23" i="8"/>
  <c r="I24" i="8" s="1"/>
  <c r="J18" i="8"/>
  <c r="AN21" i="8"/>
  <c r="AJ21" i="8"/>
  <c r="AJ23" i="8" s="1"/>
  <c r="AJ24" i="8" s="1"/>
  <c r="AN18" i="8"/>
  <c r="AM23" i="8"/>
  <c r="AM24" i="8" s="1"/>
  <c r="AN8" i="8"/>
  <c r="AN10" i="8" s="1"/>
  <c r="AD21" i="8"/>
  <c r="AD23" i="8" s="1"/>
  <c r="AH19" i="8"/>
  <c r="AH21" i="8" s="1"/>
  <c r="AH23" i="8" s="1"/>
  <c r="AH10" i="8"/>
  <c r="AD10" i="8"/>
  <c r="AB12" i="8"/>
  <c r="AB13" i="8" s="1"/>
  <c r="X10" i="8"/>
  <c r="W23" i="8"/>
  <c r="W24" i="8" s="1"/>
  <c r="AB18" i="8"/>
  <c r="R10" i="8"/>
  <c r="V7" i="8"/>
  <c r="V10" i="8" s="1"/>
  <c r="P21" i="8"/>
  <c r="L23" i="8"/>
  <c r="L21" i="8"/>
  <c r="L10" i="8"/>
  <c r="J10" i="8"/>
  <c r="G24" i="8"/>
  <c r="E24" i="8"/>
  <c r="AI24" i="8"/>
  <c r="P18" i="8"/>
  <c r="X23" i="8" l="1"/>
  <c r="P23" i="8"/>
  <c r="P24" i="8" s="1"/>
  <c r="J23" i="8"/>
  <c r="X24" i="8"/>
  <c r="AN23" i="8"/>
  <c r="AN24" i="8" s="1"/>
  <c r="AD24" i="8"/>
  <c r="AH24" i="8"/>
  <c r="AB23" i="8"/>
  <c r="AB24" i="8" s="1"/>
  <c r="R24" i="8"/>
  <c r="V24" i="8"/>
  <c r="L24" i="8"/>
  <c r="J24" i="8"/>
</calcChain>
</file>

<file path=xl/sharedStrings.xml><?xml version="1.0" encoding="utf-8"?>
<sst xmlns="http://schemas.openxmlformats.org/spreadsheetml/2006/main" count="85" uniqueCount="44">
  <si>
    <t>現在</t>
    <rPh sb="0" eb="2">
      <t>ゲンザイ</t>
    </rPh>
    <phoneticPr fontId="2"/>
  </si>
  <si>
    <t>種子島</t>
    <rPh sb="0" eb="3">
      <t>タネガシマ</t>
    </rPh>
    <phoneticPr fontId="2"/>
  </si>
  <si>
    <t>奄美大島</t>
    <rPh sb="0" eb="2">
      <t>アマミ</t>
    </rPh>
    <rPh sb="2" eb="4">
      <t>オオシマ</t>
    </rPh>
    <phoneticPr fontId="2"/>
  </si>
  <si>
    <t>喜界町</t>
    <rPh sb="0" eb="2">
      <t>キカイ</t>
    </rPh>
    <rPh sb="2" eb="3">
      <t>チョウ</t>
    </rPh>
    <phoneticPr fontId="2"/>
  </si>
  <si>
    <t>徳之島</t>
    <rPh sb="0" eb="3">
      <t>トクノシマ</t>
    </rPh>
    <phoneticPr fontId="2"/>
  </si>
  <si>
    <t>徳之島町</t>
    <rPh sb="0" eb="3">
      <t>トクノシマ</t>
    </rPh>
    <rPh sb="3" eb="4">
      <t>チョウ</t>
    </rPh>
    <phoneticPr fontId="2"/>
  </si>
  <si>
    <t>伊仙町</t>
    <rPh sb="0" eb="2">
      <t>イセン</t>
    </rPh>
    <rPh sb="2" eb="3">
      <t>チョウ</t>
    </rPh>
    <phoneticPr fontId="2"/>
  </si>
  <si>
    <t>和泊町</t>
    <rPh sb="0" eb="2">
      <t>ワドマリ</t>
    </rPh>
    <rPh sb="2" eb="3">
      <t>チョウ</t>
    </rPh>
    <phoneticPr fontId="2"/>
  </si>
  <si>
    <t>知名町</t>
    <rPh sb="0" eb="2">
      <t>チナ</t>
    </rPh>
    <rPh sb="2" eb="3">
      <t>チョウ</t>
    </rPh>
    <phoneticPr fontId="2"/>
  </si>
  <si>
    <t>与論町</t>
    <rPh sb="0" eb="2">
      <t>ヨロン</t>
    </rPh>
    <rPh sb="2" eb="3">
      <t>チョウ</t>
    </rPh>
    <phoneticPr fontId="2"/>
  </si>
  <si>
    <t>島</t>
    <rPh sb="0" eb="1">
      <t>シマ</t>
    </rPh>
    <phoneticPr fontId="2"/>
  </si>
  <si>
    <t>県</t>
  </si>
  <si>
    <t>地域</t>
    <rPh sb="0" eb="2">
      <t>チイキ</t>
    </rPh>
    <phoneticPr fontId="2"/>
  </si>
  <si>
    <t>市町村</t>
  </si>
  <si>
    <t>耕起・整地</t>
    <phoneticPr fontId="2"/>
  </si>
  <si>
    <t>計</t>
    <rPh sb="0" eb="1">
      <t>ケイ</t>
    </rPh>
    <phoneticPr fontId="2"/>
  </si>
  <si>
    <t>鹿児島県</t>
  </si>
  <si>
    <t>熊毛地区</t>
    <rPh sb="0" eb="2">
      <t>クマゲ</t>
    </rPh>
    <rPh sb="2" eb="4">
      <t>チク</t>
    </rPh>
    <phoneticPr fontId="2"/>
  </si>
  <si>
    <t>西之表市</t>
    <phoneticPr fontId="2"/>
  </si>
  <si>
    <t>南種子町</t>
    <phoneticPr fontId="2"/>
  </si>
  <si>
    <t>大島地区</t>
    <rPh sb="0" eb="2">
      <t>オオシマ</t>
    </rPh>
    <rPh sb="2" eb="4">
      <t>チク</t>
    </rPh>
    <phoneticPr fontId="2"/>
  </si>
  <si>
    <t>奄美市</t>
    <rPh sb="0" eb="2">
      <t>アマミ</t>
    </rPh>
    <rPh sb="2" eb="3">
      <t>シ</t>
    </rPh>
    <phoneticPr fontId="2"/>
  </si>
  <si>
    <t>龍郷町</t>
    <rPh sb="0" eb="2">
      <t>タツゴウ</t>
    </rPh>
    <rPh sb="2" eb="3">
      <t>チョウ</t>
    </rPh>
    <phoneticPr fontId="2"/>
  </si>
  <si>
    <t>喜界島</t>
    <rPh sb="0" eb="2">
      <t>キカイ</t>
    </rPh>
    <rPh sb="2" eb="3">
      <t>シマ</t>
    </rPh>
    <phoneticPr fontId="2"/>
  </si>
  <si>
    <t>天城町</t>
    <rPh sb="0" eb="3">
      <t>アマギチョウ</t>
    </rPh>
    <phoneticPr fontId="2"/>
  </si>
  <si>
    <t>沖永良部島</t>
    <rPh sb="0" eb="4">
      <t>オキノエラブ</t>
    </rPh>
    <rPh sb="4" eb="5">
      <t>シマ</t>
    </rPh>
    <phoneticPr fontId="2"/>
  </si>
  <si>
    <t>与論島</t>
    <rPh sb="0" eb="2">
      <t>ヨロン</t>
    </rPh>
    <rPh sb="2" eb="3">
      <t>シマ</t>
    </rPh>
    <phoneticPr fontId="2"/>
  </si>
  <si>
    <t>合計</t>
  </si>
  <si>
    <t>（単位：a）</t>
    <rPh sb="1" eb="3">
      <t>タンイ</t>
    </rPh>
    <phoneticPr fontId="2"/>
  </si>
  <si>
    <t>(交付決定ベース)</t>
    <rPh sb="1" eb="3">
      <t>コウフ</t>
    </rPh>
    <rPh sb="3" eb="5">
      <t>ケッテイ</t>
    </rPh>
    <phoneticPr fontId="2"/>
  </si>
  <si>
    <t>(７) 市町村別　委託者別　委託面積</t>
    <rPh sb="4" eb="7">
      <t>シチョウソン</t>
    </rPh>
    <rPh sb="7" eb="8">
      <t>ベツ</t>
    </rPh>
    <rPh sb="9" eb="12">
      <t>イタクシャ</t>
    </rPh>
    <rPh sb="12" eb="13">
      <t>ベツ</t>
    </rPh>
    <rPh sb="14" eb="16">
      <t>イタク</t>
    </rPh>
    <rPh sb="16" eb="18">
      <t>メンセキ</t>
    </rPh>
    <phoneticPr fontId="2"/>
  </si>
  <si>
    <t>株出管理</t>
    <phoneticPr fontId="2"/>
  </si>
  <si>
    <t>植付け</t>
    <phoneticPr fontId="2"/>
  </si>
  <si>
    <t>防除</t>
    <phoneticPr fontId="2"/>
  </si>
  <si>
    <t>中耕培土</t>
    <phoneticPr fontId="2"/>
  </si>
  <si>
    <t>収穫</t>
    <phoneticPr fontId="2"/>
  </si>
  <si>
    <t>Ａ-3</t>
    <phoneticPr fontId="2"/>
  </si>
  <si>
    <t>Ａ-4</t>
    <phoneticPr fontId="2"/>
  </si>
  <si>
    <t>認定農業者</t>
  </si>
  <si>
    <t>収穫面積の合計が1.0ha以上である生産者（法人含む）</t>
    <phoneticPr fontId="2"/>
  </si>
  <si>
    <t>基幹作業面積の合計が4.5ha以上の受託組織、サービス事業体</t>
    <phoneticPr fontId="2"/>
  </si>
  <si>
    <t>中種子町</t>
    <phoneticPr fontId="2"/>
  </si>
  <si>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2"/>
  </si>
  <si>
    <t>（注２）Ａ-３の数値は基幹作業面積の合計が4.5ha以上である共同利用組織の構成員による基幹作業の共同利用を行った面積。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</si>
</sst>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Red]\-#,##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color theme="1"/>
      <name val="ＭＳ Ｐゴシック"/>
      <family val="2"/>
      <charset val="128"/>
      <scheme val="minor"/>
    </font>
    <font>
      <sz val="10"/>
      <name val="ＭＳ Ｐゴシック"/>
      <family val="3"/>
      <charset val="128"/>
    </font>
    <font>
      <u/>
      <sz val="12"/>
      <name val="ＭＳ Ｐゴシック"/>
      <family val="3"/>
      <charset val="128"/>
    </font>
    <font>
      <sz val="16"/>
      <color indexed="8"/>
      <name val="ＭＳ Ｐゴシック"/>
      <family val="3"/>
      <charset val="128"/>
    </font>
    <font>
      <sz val="24"/>
      <color rgb="FFFF000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bottom/>
      <diagonal/>
    </border>
  </borders>
  <cellStyleXfs count="5">
    <xf numFmtId="0" fontId="0" fillId="0" borderId="0">
      <alignment vertical="center"/>
    </xf>
    <xf numFmtId="0" fontId="4"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3" fillId="0" borderId="0" xfId="0" applyFont="1" applyFill="1">
      <alignment vertical="center"/>
    </xf>
    <xf numFmtId="0" fontId="3" fillId="0" borderId="0" xfId="0" applyFont="1" applyFill="1" applyAlignment="1">
      <alignment horizontal="left" vertical="center"/>
    </xf>
    <xf numFmtId="0" fontId="0" fillId="0" borderId="24" xfId="0" applyFont="1" applyFill="1" applyBorder="1" applyAlignment="1">
      <alignment horizontal="center" vertical="center" readingOrder="1"/>
    </xf>
    <xf numFmtId="0" fontId="0" fillId="0" borderId="25" xfId="0" applyFont="1" applyFill="1" applyBorder="1" applyAlignment="1">
      <alignment horizontal="center" vertical="center" readingOrder="1"/>
    </xf>
    <xf numFmtId="0" fontId="0" fillId="0" borderId="26" xfId="0" applyFont="1" applyFill="1" applyBorder="1" applyAlignment="1">
      <alignment horizontal="center" vertical="center" readingOrder="1"/>
    </xf>
    <xf numFmtId="0" fontId="0" fillId="0" borderId="5" xfId="0" applyFont="1" applyFill="1" applyBorder="1" applyAlignment="1">
      <alignment horizontal="center" vertical="center" readingOrder="1"/>
    </xf>
    <xf numFmtId="0" fontId="0" fillId="0" borderId="3" xfId="0" applyFont="1" applyFill="1" applyBorder="1" applyAlignment="1">
      <alignment vertical="center" textRotation="255" shrinkToFit="1" readingOrder="1"/>
    </xf>
    <xf numFmtId="0" fontId="0" fillId="0" borderId="3" xfId="0" applyFont="1" applyFill="1" applyBorder="1" applyAlignment="1">
      <alignment horizontal="center" vertical="center" readingOrder="1"/>
    </xf>
    <xf numFmtId="0" fontId="0" fillId="0" borderId="27" xfId="0" applyFont="1" applyFill="1" applyBorder="1" applyAlignment="1">
      <alignment horizontal="center" vertical="center" readingOrder="1"/>
    </xf>
    <xf numFmtId="0" fontId="0" fillId="0" borderId="22" xfId="0" applyFont="1" applyFill="1" applyBorder="1" applyAlignment="1">
      <alignment vertical="center" textRotation="255" readingOrder="1"/>
    </xf>
    <xf numFmtId="0" fontId="0" fillId="0" borderId="21" xfId="0" applyFont="1" applyFill="1" applyBorder="1" applyAlignment="1">
      <alignment vertical="center" readingOrder="1"/>
    </xf>
    <xf numFmtId="0" fontId="1" fillId="0" borderId="0" xfId="2">
      <alignment vertical="center"/>
    </xf>
    <xf numFmtId="0" fontId="1" fillId="0" borderId="0" xfId="3">
      <alignment vertical="center"/>
    </xf>
    <xf numFmtId="0" fontId="7" fillId="0" borderId="0" xfId="2" applyFont="1">
      <alignment vertical="center"/>
    </xf>
    <xf numFmtId="0" fontId="8" fillId="0" borderId="0" xfId="2" applyFont="1">
      <alignment vertical="center"/>
    </xf>
    <xf numFmtId="0" fontId="1" fillId="0" borderId="10" xfId="2" applyBorder="1" applyAlignment="1">
      <alignment vertical="center"/>
    </xf>
    <xf numFmtId="0" fontId="1" fillId="0" borderId="11" xfId="2" applyBorder="1" applyAlignment="1">
      <alignment vertical="center"/>
    </xf>
    <xf numFmtId="177" fontId="0" fillId="2" borderId="31" xfId="4" applyNumberFormat="1" applyFont="1" applyFill="1" applyBorder="1">
      <alignment vertical="center"/>
    </xf>
    <xf numFmtId="177" fontId="0" fillId="2" borderId="32" xfId="4" applyNumberFormat="1" applyFont="1" applyFill="1" applyBorder="1">
      <alignment vertical="center"/>
    </xf>
    <xf numFmtId="177" fontId="0" fillId="2" borderId="25" xfId="4" applyNumberFormat="1" applyFont="1" applyFill="1" applyBorder="1">
      <alignment vertical="center"/>
    </xf>
    <xf numFmtId="177" fontId="0" fillId="0" borderId="33" xfId="4" applyNumberFormat="1" applyFont="1" applyFill="1" applyBorder="1">
      <alignment vertical="center"/>
    </xf>
    <xf numFmtId="177" fontId="0" fillId="2" borderId="34" xfId="4" applyNumberFormat="1" applyFont="1" applyFill="1" applyBorder="1">
      <alignment vertical="center"/>
    </xf>
    <xf numFmtId="177" fontId="0" fillId="0" borderId="35" xfId="4" applyNumberFormat="1" applyFont="1" applyFill="1" applyBorder="1">
      <alignment vertical="center"/>
    </xf>
    <xf numFmtId="177" fontId="0" fillId="2" borderId="36" xfId="4" applyNumberFormat="1" applyFont="1" applyFill="1" applyBorder="1">
      <alignment vertical="center"/>
    </xf>
    <xf numFmtId="177" fontId="0" fillId="2" borderId="37" xfId="4" applyNumberFormat="1" applyFont="1" applyFill="1" applyBorder="1">
      <alignment vertical="center"/>
    </xf>
    <xf numFmtId="177" fontId="0" fillId="0" borderId="38" xfId="4" quotePrefix="1" applyNumberFormat="1" applyFont="1" applyFill="1" applyBorder="1" applyAlignment="1">
      <alignment horizontal="right" vertical="center"/>
    </xf>
    <xf numFmtId="177" fontId="0" fillId="2" borderId="39" xfId="4" applyNumberFormat="1" applyFont="1" applyFill="1" applyBorder="1">
      <alignment vertical="center"/>
    </xf>
    <xf numFmtId="177" fontId="0" fillId="2" borderId="3" xfId="4" applyNumberFormat="1" applyFont="1" applyFill="1" applyBorder="1">
      <alignment vertical="center"/>
    </xf>
    <xf numFmtId="177" fontId="0" fillId="0" borderId="4" xfId="4" applyNumberFormat="1" applyFont="1" applyFill="1" applyBorder="1">
      <alignment vertical="center"/>
    </xf>
    <xf numFmtId="177" fontId="0" fillId="2" borderId="40" xfId="4" applyNumberFormat="1" applyFont="1" applyFill="1" applyBorder="1">
      <alignment vertical="center"/>
    </xf>
    <xf numFmtId="177" fontId="0" fillId="2" borderId="27" xfId="4" applyNumberFormat="1" applyFont="1" applyFill="1" applyBorder="1">
      <alignment vertical="center"/>
    </xf>
    <xf numFmtId="177" fontId="0" fillId="0" borderId="41" xfId="4" applyNumberFormat="1" applyFont="1" applyFill="1" applyBorder="1">
      <alignment vertical="center"/>
    </xf>
    <xf numFmtId="0" fontId="0" fillId="0" borderId="37" xfId="0" applyFont="1" applyFill="1" applyBorder="1" applyAlignment="1">
      <alignment horizontal="center" vertical="center" readingOrder="1"/>
    </xf>
    <xf numFmtId="0" fontId="0" fillId="0" borderId="42" xfId="0" applyFont="1" applyFill="1" applyBorder="1" applyAlignment="1">
      <alignment horizontal="center" vertical="center" readingOrder="1"/>
    </xf>
    <xf numFmtId="177" fontId="0" fillId="0" borderId="4" xfId="4" quotePrefix="1" applyNumberFormat="1" applyFont="1" applyFill="1" applyBorder="1" applyAlignment="1">
      <alignment horizontal="right" vertical="center"/>
    </xf>
    <xf numFmtId="177" fontId="0" fillId="2" borderId="43" xfId="4" applyNumberFormat="1" applyFont="1" applyFill="1" applyBorder="1">
      <alignment vertical="center"/>
    </xf>
    <xf numFmtId="177" fontId="0" fillId="0" borderId="2" xfId="4" applyNumberFormat="1" applyFont="1" applyFill="1" applyBorder="1">
      <alignment vertical="center"/>
    </xf>
    <xf numFmtId="177" fontId="0" fillId="0" borderId="38" xfId="4" applyNumberFormat="1" applyFont="1" applyFill="1" applyBorder="1">
      <alignment vertical="center"/>
    </xf>
    <xf numFmtId="0" fontId="9" fillId="0" borderId="0" xfId="0" applyFont="1" applyFill="1">
      <alignment vertical="center"/>
    </xf>
    <xf numFmtId="0" fontId="0" fillId="0" borderId="0" xfId="0" applyAlignment="1">
      <alignment horizontal="center" vertical="center"/>
    </xf>
    <xf numFmtId="0" fontId="1" fillId="0" borderId="0" xfId="2" applyFont="1" applyFill="1">
      <alignment vertical="center"/>
    </xf>
    <xf numFmtId="0" fontId="1" fillId="0" borderId="0" xfId="3" applyFont="1" applyFill="1">
      <alignment vertical="center"/>
    </xf>
    <xf numFmtId="0" fontId="3" fillId="0" borderId="0" xfId="0" applyFont="1" applyFill="1" applyAlignment="1">
      <alignment horizontal="right" vertical="center"/>
    </xf>
    <xf numFmtId="176" fontId="6" fillId="0" borderId="0" xfId="0" quotePrefix="1" applyNumberFormat="1" applyFont="1" applyFill="1" applyBorder="1" applyAlignment="1">
      <alignment horizontal="right" vertical="center"/>
    </xf>
    <xf numFmtId="0" fontId="3" fillId="0" borderId="8" xfId="0" applyFont="1" applyFill="1" applyBorder="1" applyAlignment="1">
      <alignment horizontal="right" vertical="center"/>
    </xf>
    <xf numFmtId="0" fontId="0" fillId="0" borderId="22" xfId="0" applyFont="1" applyFill="1" applyBorder="1" applyAlignment="1">
      <alignment horizontal="center" vertical="center" readingOrder="1"/>
    </xf>
    <xf numFmtId="0" fontId="0" fillId="0" borderId="23" xfId="0" applyFont="1" applyFill="1" applyBorder="1" applyAlignment="1">
      <alignment horizontal="center" vertical="center" readingOrder="1"/>
    </xf>
    <xf numFmtId="0" fontId="0" fillId="0" borderId="12" xfId="0" applyFont="1" applyFill="1" applyBorder="1" applyAlignment="1">
      <alignment horizontal="center" vertical="center" textRotation="255" readingOrder="1"/>
    </xf>
    <xf numFmtId="0" fontId="0" fillId="0" borderId="1" xfId="0" applyFont="1" applyFill="1" applyBorder="1" applyAlignment="1">
      <alignment horizontal="center" vertical="center" textRotation="255" readingOrder="1"/>
    </xf>
    <xf numFmtId="0" fontId="0" fillId="0" borderId="6" xfId="0" applyFont="1" applyFill="1" applyBorder="1" applyAlignment="1">
      <alignment horizontal="center" vertical="center" textRotation="255" readingOrder="1"/>
    </xf>
    <xf numFmtId="0" fontId="0" fillId="0" borderId="7" xfId="0" applyFont="1" applyFill="1" applyBorder="1" applyAlignment="1">
      <alignment horizontal="center" vertical="center" textRotation="255" readingOrder="1"/>
    </xf>
    <xf numFmtId="0" fontId="5" fillId="0" borderId="12" xfId="2" applyFont="1" applyBorder="1" applyAlignment="1">
      <alignment horizontal="left" vertical="center" wrapText="1"/>
    </xf>
    <xf numFmtId="0" fontId="5" fillId="0" borderId="15" xfId="2" applyFont="1" applyBorder="1" applyAlignment="1">
      <alignment horizontal="left" vertical="center" wrapText="1"/>
    </xf>
    <xf numFmtId="0" fontId="1" fillId="0" borderId="13" xfId="2" applyBorder="1" applyAlignment="1">
      <alignment horizontal="center" vertical="center"/>
    </xf>
    <xf numFmtId="0" fontId="1" fillId="0" borderId="2" xfId="2" applyBorder="1" applyAlignment="1">
      <alignment horizontal="center" vertical="center"/>
    </xf>
    <xf numFmtId="0" fontId="1" fillId="0" borderId="18" xfId="2" applyBorder="1" applyAlignment="1">
      <alignment horizontal="center" vertical="center"/>
    </xf>
    <xf numFmtId="0" fontId="0" fillId="0" borderId="30" xfId="2" applyFont="1" applyBorder="1" applyAlignment="1">
      <alignment horizontal="center" vertical="center"/>
    </xf>
    <xf numFmtId="0" fontId="1" fillId="0" borderId="19" xfId="2" applyBorder="1" applyAlignment="1">
      <alignment horizontal="center" vertical="center"/>
    </xf>
    <xf numFmtId="0" fontId="1" fillId="0" borderId="20" xfId="2" applyBorder="1" applyAlignment="1">
      <alignment horizontal="center" vertical="center"/>
    </xf>
    <xf numFmtId="0" fontId="0" fillId="0" borderId="9" xfId="2" applyFont="1" applyBorder="1" applyAlignment="1">
      <alignment horizontal="center" vertical="center"/>
    </xf>
    <xf numFmtId="0" fontId="1" fillId="0" borderId="16" xfId="2" applyBorder="1" applyAlignment="1">
      <alignment horizontal="center" vertical="center"/>
    </xf>
    <xf numFmtId="0" fontId="1" fillId="0" borderId="14" xfId="2" applyBorder="1" applyAlignment="1">
      <alignment horizontal="center" vertical="center"/>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8" xfId="2" applyFont="1" applyBorder="1" applyAlignment="1">
      <alignment horizontal="center" vertical="center"/>
    </xf>
    <xf numFmtId="0" fontId="1" fillId="0" borderId="17" xfId="2" applyBorder="1" applyAlignment="1">
      <alignment horizontal="center" vertical="center"/>
    </xf>
    <xf numFmtId="0" fontId="1" fillId="0" borderId="29" xfId="2" applyBorder="1" applyAlignment="1">
      <alignment horizontal="center" vertical="center"/>
    </xf>
    <xf numFmtId="0" fontId="0" fillId="0" borderId="17" xfId="2" applyFont="1" applyBorder="1" applyAlignment="1">
      <alignment horizontal="center" vertical="center"/>
    </xf>
  </cellXfs>
  <cellStyles count="5">
    <cellStyle name="桁区切り 2" xfId="4"/>
    <cellStyle name="標準" xfId="0" builtinId="0"/>
    <cellStyle name="標準 2" xfId="1"/>
    <cellStyle name="標準 2 2" xfId="3"/>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03"/>
  <sheetViews>
    <sheetView showZeros="0" tabSelected="1" view="pageBreakPreview" zoomScale="60" zoomScaleNormal="90" workbookViewId="0"/>
  </sheetViews>
  <sheetFormatPr defaultRowHeight="13.5" x14ac:dyDescent="0.15"/>
  <cols>
    <col min="1" max="3" width="5.375" style="12" customWidth="1"/>
    <col min="4" max="4" width="14.375" style="12" customWidth="1"/>
    <col min="5" max="6" width="8.375" style="12" customWidth="1"/>
    <col min="7" max="7" width="8.125" style="12" customWidth="1"/>
    <col min="8" max="9" width="10.125" style="12" customWidth="1"/>
    <col min="10" max="10" width="8.375" style="13" customWidth="1"/>
    <col min="11" max="11" width="6.625" style="12" customWidth="1"/>
    <col min="12" max="12" width="8.375" style="12" customWidth="1"/>
    <col min="13" max="13" width="7" style="13" customWidth="1"/>
    <col min="14" max="15" width="10.125" style="13" customWidth="1"/>
    <col min="16" max="16" width="8.375" style="13" customWidth="1"/>
    <col min="17" max="17" width="6.625" style="13" customWidth="1"/>
    <col min="18" max="18" width="8.375" style="13" customWidth="1"/>
    <col min="19" max="19" width="6.375" style="13" customWidth="1"/>
    <col min="20" max="21" width="10.125" style="13" customWidth="1"/>
    <col min="22" max="22" width="8.375" style="13" customWidth="1"/>
    <col min="23" max="23" width="10.5" style="13" customWidth="1"/>
    <col min="24" max="24" width="8.375" style="13" customWidth="1"/>
    <col min="25" max="25" width="6.75" style="13" customWidth="1"/>
    <col min="26" max="27" width="10.125" style="13" customWidth="1"/>
    <col min="28" max="28" width="10.5" style="13" customWidth="1"/>
    <col min="29" max="29" width="6.375" style="13" customWidth="1"/>
    <col min="30" max="30" width="8.375" style="13" customWidth="1"/>
    <col min="31" max="31" width="7" style="13" customWidth="1"/>
    <col min="32" max="33" width="10.125" style="13" customWidth="1"/>
    <col min="34" max="34" width="8.375" style="13" customWidth="1"/>
    <col min="35" max="36" width="10.5" style="13" bestFit="1" customWidth="1"/>
    <col min="37" max="37" width="10.25" style="13" customWidth="1"/>
    <col min="38" max="39" width="10.375" style="13" customWidth="1"/>
    <col min="40" max="40" width="10.625" style="13" customWidth="1"/>
    <col min="41" max="16384" width="9" style="12"/>
  </cols>
  <sheetData>
    <row r="1" spans="1:40" ht="28.5" x14ac:dyDescent="0.15">
      <c r="A1" s="14" t="s">
        <v>30</v>
      </c>
      <c r="B1" s="14"/>
      <c r="C1" s="14"/>
      <c r="H1" s="15"/>
      <c r="AH1" s="43" t="s">
        <v>29</v>
      </c>
      <c r="AI1" s="43"/>
      <c r="AJ1" s="43"/>
      <c r="AK1" s="44">
        <v>43008</v>
      </c>
      <c r="AL1" s="44"/>
      <c r="AM1" s="44"/>
      <c r="AN1" s="2" t="s">
        <v>0</v>
      </c>
    </row>
    <row r="2" spans="1:40" ht="21.75" customHeight="1" thickBot="1" x14ac:dyDescent="0.2">
      <c r="AH2" s="1"/>
      <c r="AI2" s="1"/>
      <c r="AJ2" s="2"/>
      <c r="AK2" s="45" t="s">
        <v>28</v>
      </c>
      <c r="AL2" s="45"/>
      <c r="AM2" s="45"/>
      <c r="AN2" s="45"/>
    </row>
    <row r="3" spans="1:40" ht="28.5" customHeight="1" x14ac:dyDescent="0.15">
      <c r="A3" s="63" t="s">
        <v>11</v>
      </c>
      <c r="B3" s="63" t="s">
        <v>12</v>
      </c>
      <c r="C3" s="63" t="s">
        <v>10</v>
      </c>
      <c r="D3" s="63" t="s">
        <v>13</v>
      </c>
      <c r="E3" s="66" t="s">
        <v>14</v>
      </c>
      <c r="F3" s="67"/>
      <c r="G3" s="67"/>
      <c r="H3" s="67"/>
      <c r="I3" s="67"/>
      <c r="J3" s="68"/>
      <c r="K3" s="69" t="s">
        <v>31</v>
      </c>
      <c r="L3" s="67"/>
      <c r="M3" s="67"/>
      <c r="N3" s="67"/>
      <c r="O3" s="67"/>
      <c r="P3" s="67"/>
      <c r="Q3" s="66" t="s">
        <v>32</v>
      </c>
      <c r="R3" s="67"/>
      <c r="S3" s="67"/>
      <c r="T3" s="67"/>
      <c r="U3" s="67"/>
      <c r="V3" s="68"/>
      <c r="W3" s="69" t="s">
        <v>33</v>
      </c>
      <c r="X3" s="67"/>
      <c r="Y3" s="67"/>
      <c r="Z3" s="67"/>
      <c r="AA3" s="67"/>
      <c r="AB3" s="67"/>
      <c r="AC3" s="66" t="s">
        <v>34</v>
      </c>
      <c r="AD3" s="67"/>
      <c r="AE3" s="67"/>
      <c r="AF3" s="67"/>
      <c r="AG3" s="67"/>
      <c r="AH3" s="68"/>
      <c r="AI3" s="67" t="s">
        <v>35</v>
      </c>
      <c r="AJ3" s="67"/>
      <c r="AK3" s="67"/>
      <c r="AL3" s="67"/>
      <c r="AM3" s="67"/>
      <c r="AN3" s="68"/>
    </row>
    <row r="4" spans="1:40" x14ac:dyDescent="0.15">
      <c r="A4" s="64"/>
      <c r="B4" s="64"/>
      <c r="C4" s="64"/>
      <c r="D4" s="64"/>
      <c r="E4" s="57" t="s">
        <v>36</v>
      </c>
      <c r="F4" s="60" t="s">
        <v>37</v>
      </c>
      <c r="G4" s="16"/>
      <c r="H4" s="16"/>
      <c r="I4" s="17"/>
      <c r="J4" s="54" t="s">
        <v>15</v>
      </c>
      <c r="K4" s="57" t="s">
        <v>36</v>
      </c>
      <c r="L4" s="60" t="s">
        <v>37</v>
      </c>
      <c r="M4" s="16"/>
      <c r="N4" s="16"/>
      <c r="O4" s="17"/>
      <c r="P4" s="54" t="s">
        <v>15</v>
      </c>
      <c r="Q4" s="57" t="s">
        <v>36</v>
      </c>
      <c r="R4" s="60" t="s">
        <v>37</v>
      </c>
      <c r="S4" s="16"/>
      <c r="T4" s="16"/>
      <c r="U4" s="17"/>
      <c r="V4" s="54" t="s">
        <v>15</v>
      </c>
      <c r="W4" s="57" t="s">
        <v>36</v>
      </c>
      <c r="X4" s="60" t="s">
        <v>37</v>
      </c>
      <c r="Y4" s="16"/>
      <c r="Z4" s="16"/>
      <c r="AA4" s="17"/>
      <c r="AB4" s="54" t="s">
        <v>15</v>
      </c>
      <c r="AC4" s="57" t="s">
        <v>36</v>
      </c>
      <c r="AD4" s="60" t="s">
        <v>37</v>
      </c>
      <c r="AE4" s="16"/>
      <c r="AF4" s="16"/>
      <c r="AG4" s="17"/>
      <c r="AH4" s="54" t="s">
        <v>15</v>
      </c>
      <c r="AI4" s="57" t="s">
        <v>36</v>
      </c>
      <c r="AJ4" s="60" t="s">
        <v>37</v>
      </c>
      <c r="AK4" s="16"/>
      <c r="AL4" s="16"/>
      <c r="AM4" s="17"/>
      <c r="AN4" s="54" t="s">
        <v>15</v>
      </c>
    </row>
    <row r="5" spans="1:40" ht="13.5" customHeight="1" x14ac:dyDescent="0.15">
      <c r="A5" s="64"/>
      <c r="B5" s="64"/>
      <c r="C5" s="64"/>
      <c r="D5" s="64"/>
      <c r="E5" s="58"/>
      <c r="F5" s="61"/>
      <c r="G5" s="52" t="s">
        <v>38</v>
      </c>
      <c r="H5" s="52" t="s">
        <v>39</v>
      </c>
      <c r="I5" s="52" t="s">
        <v>40</v>
      </c>
      <c r="J5" s="55"/>
      <c r="K5" s="58"/>
      <c r="L5" s="61"/>
      <c r="M5" s="52" t="s">
        <v>38</v>
      </c>
      <c r="N5" s="52" t="s">
        <v>39</v>
      </c>
      <c r="O5" s="52" t="s">
        <v>40</v>
      </c>
      <c r="P5" s="55"/>
      <c r="Q5" s="58"/>
      <c r="R5" s="61"/>
      <c r="S5" s="52" t="s">
        <v>38</v>
      </c>
      <c r="T5" s="52" t="s">
        <v>39</v>
      </c>
      <c r="U5" s="52" t="s">
        <v>40</v>
      </c>
      <c r="V5" s="55"/>
      <c r="W5" s="58"/>
      <c r="X5" s="61"/>
      <c r="Y5" s="52" t="s">
        <v>38</v>
      </c>
      <c r="Z5" s="52" t="s">
        <v>39</v>
      </c>
      <c r="AA5" s="52" t="s">
        <v>40</v>
      </c>
      <c r="AB5" s="55"/>
      <c r="AC5" s="58"/>
      <c r="AD5" s="61"/>
      <c r="AE5" s="52" t="s">
        <v>38</v>
      </c>
      <c r="AF5" s="52" t="s">
        <v>39</v>
      </c>
      <c r="AG5" s="52" t="s">
        <v>40</v>
      </c>
      <c r="AH5" s="55"/>
      <c r="AI5" s="58"/>
      <c r="AJ5" s="61"/>
      <c r="AK5" s="52" t="s">
        <v>38</v>
      </c>
      <c r="AL5" s="52" t="s">
        <v>39</v>
      </c>
      <c r="AM5" s="52" t="s">
        <v>40</v>
      </c>
      <c r="AN5" s="55"/>
    </row>
    <row r="6" spans="1:40" ht="68.25" customHeight="1" thickBot="1" x14ac:dyDescent="0.2">
      <c r="A6" s="65"/>
      <c r="B6" s="65"/>
      <c r="C6" s="65"/>
      <c r="D6" s="65"/>
      <c r="E6" s="59"/>
      <c r="F6" s="62"/>
      <c r="G6" s="53"/>
      <c r="H6" s="53"/>
      <c r="I6" s="53"/>
      <c r="J6" s="56"/>
      <c r="K6" s="59"/>
      <c r="L6" s="62"/>
      <c r="M6" s="53"/>
      <c r="N6" s="53"/>
      <c r="O6" s="53"/>
      <c r="P6" s="56"/>
      <c r="Q6" s="59"/>
      <c r="R6" s="62"/>
      <c r="S6" s="53"/>
      <c r="T6" s="53"/>
      <c r="U6" s="53"/>
      <c r="V6" s="56"/>
      <c r="W6" s="59"/>
      <c r="X6" s="62"/>
      <c r="Y6" s="53"/>
      <c r="Z6" s="53"/>
      <c r="AA6" s="53"/>
      <c r="AB6" s="56"/>
      <c r="AC6" s="59"/>
      <c r="AD6" s="62"/>
      <c r="AE6" s="53"/>
      <c r="AF6" s="53"/>
      <c r="AG6" s="53"/>
      <c r="AH6" s="56"/>
      <c r="AI6" s="59"/>
      <c r="AJ6" s="62"/>
      <c r="AK6" s="53"/>
      <c r="AL6" s="53"/>
      <c r="AM6" s="53"/>
      <c r="AN6" s="56"/>
    </row>
    <row r="7" spans="1:40" ht="24" customHeight="1" x14ac:dyDescent="0.15">
      <c r="A7" s="48" t="s">
        <v>16</v>
      </c>
      <c r="B7" s="48" t="s">
        <v>17</v>
      </c>
      <c r="C7" s="48" t="s">
        <v>1</v>
      </c>
      <c r="D7" s="3" t="s">
        <v>18</v>
      </c>
      <c r="E7" s="18"/>
      <c r="F7" s="19">
        <v>82</v>
      </c>
      <c r="G7" s="20"/>
      <c r="H7" s="19"/>
      <c r="I7" s="19">
        <v>82</v>
      </c>
      <c r="J7" s="21">
        <f t="shared" ref="J7:J9" si="0">+F7+E7</f>
        <v>82</v>
      </c>
      <c r="K7" s="18"/>
      <c r="L7" s="19">
        <v>69</v>
      </c>
      <c r="M7" s="20">
        <v>22</v>
      </c>
      <c r="N7" s="19"/>
      <c r="O7" s="19">
        <v>47</v>
      </c>
      <c r="P7" s="21">
        <f>SUM(M7:O7)</f>
        <v>69</v>
      </c>
      <c r="Q7" s="18"/>
      <c r="R7" s="19">
        <v>70</v>
      </c>
      <c r="S7" s="20"/>
      <c r="T7" s="19"/>
      <c r="U7" s="19">
        <v>70</v>
      </c>
      <c r="V7" s="21">
        <f t="shared" ref="V7:V9" si="1">+R7+Q7</f>
        <v>70</v>
      </c>
      <c r="W7" s="18">
        <v>7914</v>
      </c>
      <c r="X7" s="19"/>
      <c r="Y7" s="20"/>
      <c r="Z7" s="19"/>
      <c r="AA7" s="19"/>
      <c r="AB7" s="21">
        <f t="shared" ref="AB7:AB9" si="2">+X7+W7</f>
        <v>7914</v>
      </c>
      <c r="AC7" s="18"/>
      <c r="AD7" s="19">
        <v>165</v>
      </c>
      <c r="AE7" s="20">
        <v>35</v>
      </c>
      <c r="AF7" s="19"/>
      <c r="AG7" s="19">
        <v>130</v>
      </c>
      <c r="AH7" s="21">
        <f t="shared" ref="AH7:AH9" si="3">+AD7+AC7</f>
        <v>165</v>
      </c>
      <c r="AI7" s="18">
        <v>4757</v>
      </c>
      <c r="AJ7" s="19">
        <f>SUM(AK7:AM7)</f>
        <v>26804</v>
      </c>
      <c r="AK7" s="20">
        <v>69</v>
      </c>
      <c r="AL7" s="19"/>
      <c r="AM7" s="19">
        <v>26735</v>
      </c>
      <c r="AN7" s="21">
        <f t="shared" ref="AN7:AN9" si="4">+AJ7+AI7</f>
        <v>31561</v>
      </c>
    </row>
    <row r="8" spans="1:40" ht="24" customHeight="1" x14ac:dyDescent="0.15">
      <c r="A8" s="49" t="s">
        <v>16</v>
      </c>
      <c r="B8" s="49"/>
      <c r="C8" s="49"/>
      <c r="D8" s="4" t="s">
        <v>41</v>
      </c>
      <c r="E8" s="22"/>
      <c r="F8" s="20">
        <v>117</v>
      </c>
      <c r="G8" s="20">
        <v>40</v>
      </c>
      <c r="H8" s="20"/>
      <c r="I8" s="20">
        <v>77</v>
      </c>
      <c r="J8" s="23">
        <f t="shared" si="0"/>
        <v>117</v>
      </c>
      <c r="K8" s="22"/>
      <c r="L8" s="20">
        <v>209</v>
      </c>
      <c r="M8" s="20">
        <v>128</v>
      </c>
      <c r="N8" s="20"/>
      <c r="O8" s="20">
        <v>81</v>
      </c>
      <c r="P8" s="23">
        <f t="shared" ref="P8:P9" si="5">+L8+K8</f>
        <v>209</v>
      </c>
      <c r="Q8" s="22"/>
      <c r="R8" s="20">
        <v>10</v>
      </c>
      <c r="S8" s="20">
        <v>10</v>
      </c>
      <c r="T8" s="20"/>
      <c r="U8" s="20"/>
      <c r="V8" s="23">
        <f t="shared" si="1"/>
        <v>10</v>
      </c>
      <c r="W8" s="22">
        <v>1279</v>
      </c>
      <c r="X8" s="20"/>
      <c r="Y8" s="20"/>
      <c r="Z8" s="20"/>
      <c r="AA8" s="20"/>
      <c r="AB8" s="23">
        <f t="shared" si="2"/>
        <v>1279</v>
      </c>
      <c r="AC8" s="22"/>
      <c r="AD8" s="20">
        <f t="shared" ref="AD8:AD9" si="6">+AE8+AF8+AG8</f>
        <v>0</v>
      </c>
      <c r="AE8" s="20"/>
      <c r="AF8" s="20"/>
      <c r="AG8" s="20"/>
      <c r="AH8" s="23">
        <f t="shared" si="3"/>
        <v>0</v>
      </c>
      <c r="AI8" s="22">
        <v>10725</v>
      </c>
      <c r="AJ8" s="20">
        <v>62732</v>
      </c>
      <c r="AK8" s="20">
        <v>15824</v>
      </c>
      <c r="AL8" s="20">
        <v>185</v>
      </c>
      <c r="AM8" s="20">
        <v>46723</v>
      </c>
      <c r="AN8" s="23">
        <f t="shared" si="4"/>
        <v>73457</v>
      </c>
    </row>
    <row r="9" spans="1:40" ht="24" customHeight="1" x14ac:dyDescent="0.15">
      <c r="A9" s="49" t="s">
        <v>16</v>
      </c>
      <c r="B9" s="49"/>
      <c r="C9" s="49"/>
      <c r="D9" s="5" t="s">
        <v>19</v>
      </c>
      <c r="E9" s="24"/>
      <c r="F9" s="25">
        <v>90</v>
      </c>
      <c r="G9" s="25">
        <v>48</v>
      </c>
      <c r="H9" s="25"/>
      <c r="I9" s="25">
        <v>42</v>
      </c>
      <c r="J9" s="26">
        <f t="shared" si="0"/>
        <v>90</v>
      </c>
      <c r="K9" s="24"/>
      <c r="L9" s="25">
        <v>98</v>
      </c>
      <c r="M9" s="25">
        <v>98</v>
      </c>
      <c r="N9" s="25"/>
      <c r="O9" s="25"/>
      <c r="P9" s="26">
        <f t="shared" si="5"/>
        <v>98</v>
      </c>
      <c r="Q9" s="24"/>
      <c r="R9" s="25">
        <f t="shared" ref="R9" si="7">+S9+T9+U9</f>
        <v>0</v>
      </c>
      <c r="S9" s="25"/>
      <c r="T9" s="25"/>
      <c r="U9" s="25"/>
      <c r="V9" s="26">
        <f t="shared" si="1"/>
        <v>0</v>
      </c>
      <c r="W9" s="24">
        <v>408</v>
      </c>
      <c r="X9" s="25">
        <v>16</v>
      </c>
      <c r="Y9" s="25">
        <v>16</v>
      </c>
      <c r="Z9" s="25"/>
      <c r="AA9" s="25">
        <v>408</v>
      </c>
      <c r="AB9" s="26">
        <f t="shared" si="2"/>
        <v>424</v>
      </c>
      <c r="AC9" s="24"/>
      <c r="AD9" s="25">
        <f t="shared" si="6"/>
        <v>30</v>
      </c>
      <c r="AE9" s="25">
        <v>30</v>
      </c>
      <c r="AF9" s="25"/>
      <c r="AG9" s="25"/>
      <c r="AH9" s="26">
        <f t="shared" si="3"/>
        <v>30</v>
      </c>
      <c r="AI9" s="24">
        <v>5059</v>
      </c>
      <c r="AJ9" s="25">
        <v>14519</v>
      </c>
      <c r="AK9" s="25">
        <v>2770</v>
      </c>
      <c r="AL9" s="25">
        <v>149</v>
      </c>
      <c r="AM9" s="25">
        <v>11600</v>
      </c>
      <c r="AN9" s="26">
        <f t="shared" si="4"/>
        <v>19578</v>
      </c>
    </row>
    <row r="10" spans="1:40" ht="24" customHeight="1" x14ac:dyDescent="0.15">
      <c r="A10" s="49" t="s">
        <v>16</v>
      </c>
      <c r="B10" s="50"/>
      <c r="C10" s="51"/>
      <c r="D10" s="6"/>
      <c r="E10" s="27">
        <f>SUM(E7:E9)</f>
        <v>0</v>
      </c>
      <c r="F10" s="28">
        <f>SUM(F7:F9)</f>
        <v>289</v>
      </c>
      <c r="G10" s="28">
        <f t="shared" ref="G10:J10" si="8">SUM(G7:G9)</f>
        <v>88</v>
      </c>
      <c r="H10" s="28">
        <f t="shared" si="8"/>
        <v>0</v>
      </c>
      <c r="I10" s="28">
        <f t="shared" si="8"/>
        <v>201</v>
      </c>
      <c r="J10" s="29">
        <f t="shared" si="8"/>
        <v>289</v>
      </c>
      <c r="K10" s="27">
        <f>SUM(K7:K9)</f>
        <v>0</v>
      </c>
      <c r="L10" s="28">
        <f>SUM(L7:L9)</f>
        <v>376</v>
      </c>
      <c r="M10" s="28">
        <f t="shared" ref="M10:O10" si="9">SUM(M7:M9)</f>
        <v>248</v>
      </c>
      <c r="N10" s="28">
        <f t="shared" si="9"/>
        <v>0</v>
      </c>
      <c r="O10" s="28">
        <f t="shared" si="9"/>
        <v>128</v>
      </c>
      <c r="P10" s="29">
        <f>SUM(M10:O10)</f>
        <v>376</v>
      </c>
      <c r="Q10" s="27">
        <f>SUM(Q7:Q9)</f>
        <v>0</v>
      </c>
      <c r="R10" s="28">
        <f>SUM(R7:R9)</f>
        <v>80</v>
      </c>
      <c r="S10" s="28">
        <f t="shared" ref="S10:V10" si="10">SUM(S7:S9)</f>
        <v>10</v>
      </c>
      <c r="T10" s="28">
        <f t="shared" si="10"/>
        <v>0</v>
      </c>
      <c r="U10" s="28">
        <f t="shared" si="10"/>
        <v>70</v>
      </c>
      <c r="V10" s="29">
        <f t="shared" si="10"/>
        <v>80</v>
      </c>
      <c r="W10" s="27">
        <f>SUM(W7:W9)</f>
        <v>9601</v>
      </c>
      <c r="X10" s="28">
        <f>SUM(X7:X9)</f>
        <v>16</v>
      </c>
      <c r="Y10" s="28">
        <f t="shared" ref="Y10:AB10" si="11">SUM(Y7:Y9)</f>
        <v>16</v>
      </c>
      <c r="Z10" s="28">
        <f t="shared" si="11"/>
        <v>0</v>
      </c>
      <c r="AA10" s="28">
        <f t="shared" si="11"/>
        <v>408</v>
      </c>
      <c r="AB10" s="29">
        <f t="shared" si="11"/>
        <v>9617</v>
      </c>
      <c r="AC10" s="27">
        <f>SUM(AC7:AC9)</f>
        <v>0</v>
      </c>
      <c r="AD10" s="28">
        <f>SUM(AD7:AD9)</f>
        <v>195</v>
      </c>
      <c r="AE10" s="28">
        <f t="shared" ref="AE10:AH10" si="12">SUM(AE7:AE9)</f>
        <v>65</v>
      </c>
      <c r="AF10" s="28">
        <f t="shared" si="12"/>
        <v>0</v>
      </c>
      <c r="AG10" s="28">
        <f t="shared" si="12"/>
        <v>130</v>
      </c>
      <c r="AH10" s="29">
        <f t="shared" si="12"/>
        <v>195</v>
      </c>
      <c r="AI10" s="27">
        <f>SUM(AI7:AI9)</f>
        <v>20541</v>
      </c>
      <c r="AJ10" s="28">
        <f>SUM(AJ7:AJ9)</f>
        <v>104055</v>
      </c>
      <c r="AK10" s="28">
        <f t="shared" ref="AK10:AN10" si="13">SUM(AK7:AK9)</f>
        <v>18663</v>
      </c>
      <c r="AL10" s="28">
        <f t="shared" si="13"/>
        <v>334</v>
      </c>
      <c r="AM10" s="28">
        <f t="shared" si="13"/>
        <v>85058</v>
      </c>
      <c r="AN10" s="29">
        <f t="shared" si="13"/>
        <v>124596</v>
      </c>
    </row>
    <row r="11" spans="1:40" ht="24" customHeight="1" x14ac:dyDescent="0.15">
      <c r="A11" s="49" t="s">
        <v>16</v>
      </c>
      <c r="B11" s="48" t="s">
        <v>20</v>
      </c>
      <c r="C11" s="48" t="s">
        <v>2</v>
      </c>
      <c r="D11" s="3" t="s">
        <v>21</v>
      </c>
      <c r="E11" s="30"/>
      <c r="F11" s="31">
        <f t="shared" ref="F11:F12" si="14">+G11+H11+I11</f>
        <v>0</v>
      </c>
      <c r="G11" s="31"/>
      <c r="H11" s="31"/>
      <c r="I11" s="31"/>
      <c r="J11" s="32">
        <f t="shared" ref="J11:J12" si="15">+F11+E11</f>
        <v>0</v>
      </c>
      <c r="K11" s="30"/>
      <c r="L11" s="31">
        <f t="shared" ref="L11:L12" si="16">+M11+N11+O11</f>
        <v>0</v>
      </c>
      <c r="M11" s="31"/>
      <c r="N11" s="31"/>
      <c r="O11" s="31"/>
      <c r="P11" s="32">
        <f t="shared" ref="P11:P12" si="17">+L11+K11</f>
        <v>0</v>
      </c>
      <c r="Q11" s="30"/>
      <c r="R11" s="31">
        <f t="shared" ref="R11:R12" si="18">+S11+T11+U11</f>
        <v>0</v>
      </c>
      <c r="S11" s="31"/>
      <c r="T11" s="31"/>
      <c r="U11" s="31"/>
      <c r="V11" s="32">
        <f t="shared" ref="V11:V12" si="19">+R11+Q11</f>
        <v>0</v>
      </c>
      <c r="W11" s="30"/>
      <c r="X11" s="31">
        <v>531.79999999999995</v>
      </c>
      <c r="Y11" s="31">
        <v>531.79999999999995</v>
      </c>
      <c r="Z11" s="31"/>
      <c r="AA11" s="31"/>
      <c r="AB11" s="32">
        <f t="shared" ref="AB11:AB12" si="20">+X11+W11</f>
        <v>531.79999999999995</v>
      </c>
      <c r="AC11" s="30"/>
      <c r="AD11" s="31">
        <f t="shared" ref="AD11:AD12" si="21">+AE11+AF11+AG11</f>
        <v>0</v>
      </c>
      <c r="AE11" s="31"/>
      <c r="AF11" s="31"/>
      <c r="AG11" s="31"/>
      <c r="AH11" s="32">
        <f t="shared" ref="AH11:AH12" si="22">+AD11+AC11</f>
        <v>0</v>
      </c>
      <c r="AI11" s="30"/>
      <c r="AJ11" s="31">
        <v>32914.800000000003</v>
      </c>
      <c r="AK11" s="31">
        <v>18548.8</v>
      </c>
      <c r="AL11" s="31">
        <v>110</v>
      </c>
      <c r="AM11" s="31">
        <v>14256</v>
      </c>
      <c r="AN11" s="32">
        <f t="shared" ref="AN11:AN12" si="23">+AJ11+AI11</f>
        <v>32914.800000000003</v>
      </c>
    </row>
    <row r="12" spans="1:40" ht="24" customHeight="1" x14ac:dyDescent="0.15">
      <c r="A12" s="49"/>
      <c r="B12" s="49"/>
      <c r="C12" s="49"/>
      <c r="D12" s="33" t="s">
        <v>22</v>
      </c>
      <c r="E12" s="22"/>
      <c r="F12" s="20">
        <f t="shared" si="14"/>
        <v>0</v>
      </c>
      <c r="G12" s="20"/>
      <c r="H12" s="20"/>
      <c r="I12" s="20"/>
      <c r="J12" s="23">
        <f t="shared" si="15"/>
        <v>0</v>
      </c>
      <c r="K12" s="22"/>
      <c r="L12" s="20">
        <f t="shared" si="16"/>
        <v>0</v>
      </c>
      <c r="M12" s="20"/>
      <c r="N12" s="20"/>
      <c r="O12" s="20"/>
      <c r="P12" s="23">
        <f t="shared" si="17"/>
        <v>0</v>
      </c>
      <c r="Q12" s="22"/>
      <c r="R12" s="20">
        <f t="shared" si="18"/>
        <v>0</v>
      </c>
      <c r="S12" s="20"/>
      <c r="T12" s="20"/>
      <c r="U12" s="20"/>
      <c r="V12" s="23">
        <f t="shared" si="19"/>
        <v>0</v>
      </c>
      <c r="W12" s="22"/>
      <c r="X12" s="20">
        <v>172</v>
      </c>
      <c r="Y12" s="20"/>
      <c r="Z12" s="20">
        <v>127</v>
      </c>
      <c r="AA12" s="20">
        <v>45</v>
      </c>
      <c r="AB12" s="23">
        <f t="shared" si="20"/>
        <v>172</v>
      </c>
      <c r="AC12" s="22"/>
      <c r="AD12" s="20">
        <f t="shared" si="21"/>
        <v>0</v>
      </c>
      <c r="AE12" s="20"/>
      <c r="AF12" s="20"/>
      <c r="AG12" s="20"/>
      <c r="AH12" s="23">
        <f t="shared" si="22"/>
        <v>0</v>
      </c>
      <c r="AI12" s="22"/>
      <c r="AJ12" s="20">
        <v>3029</v>
      </c>
      <c r="AK12" s="20">
        <v>64</v>
      </c>
      <c r="AL12" s="20">
        <v>1334</v>
      </c>
      <c r="AM12" s="20">
        <v>1631</v>
      </c>
      <c r="AN12" s="23">
        <f t="shared" si="23"/>
        <v>3029</v>
      </c>
    </row>
    <row r="13" spans="1:40" ht="24" customHeight="1" x14ac:dyDescent="0.15">
      <c r="A13" s="49" t="s">
        <v>16</v>
      </c>
      <c r="B13" s="49"/>
      <c r="C13" s="51"/>
      <c r="D13" s="34"/>
      <c r="E13" s="27">
        <f>SUM(E11:E12)</f>
        <v>0</v>
      </c>
      <c r="F13" s="28">
        <f t="shared" ref="F13:J13" si="24">SUM(F11:F12)</f>
        <v>0</v>
      </c>
      <c r="G13" s="28">
        <f t="shared" si="24"/>
        <v>0</v>
      </c>
      <c r="H13" s="28">
        <f t="shared" si="24"/>
        <v>0</v>
      </c>
      <c r="I13" s="28">
        <f t="shared" si="24"/>
        <v>0</v>
      </c>
      <c r="J13" s="29">
        <f t="shared" si="24"/>
        <v>0</v>
      </c>
      <c r="K13" s="27">
        <f>SUM(K11:K12)</f>
        <v>0</v>
      </c>
      <c r="L13" s="28">
        <f t="shared" ref="L13:P13" si="25">SUM(L11:L12)</f>
        <v>0</v>
      </c>
      <c r="M13" s="28">
        <f t="shared" si="25"/>
        <v>0</v>
      </c>
      <c r="N13" s="28">
        <f t="shared" si="25"/>
        <v>0</v>
      </c>
      <c r="O13" s="28">
        <f t="shared" si="25"/>
        <v>0</v>
      </c>
      <c r="P13" s="29">
        <f t="shared" si="25"/>
        <v>0</v>
      </c>
      <c r="Q13" s="27">
        <f>SUM(Q11:Q12)</f>
        <v>0</v>
      </c>
      <c r="R13" s="28">
        <f t="shared" ref="R13:V13" si="26">SUM(R11:R12)</f>
        <v>0</v>
      </c>
      <c r="S13" s="28">
        <f t="shared" si="26"/>
        <v>0</v>
      </c>
      <c r="T13" s="28">
        <f t="shared" si="26"/>
        <v>0</v>
      </c>
      <c r="U13" s="28">
        <f t="shared" si="26"/>
        <v>0</v>
      </c>
      <c r="V13" s="29">
        <f t="shared" si="26"/>
        <v>0</v>
      </c>
      <c r="W13" s="27">
        <f>SUM(W11:W12)</f>
        <v>0</v>
      </c>
      <c r="X13" s="28">
        <f t="shared" ref="X13:AB13" si="27">SUM(X11:X12)</f>
        <v>703.8</v>
      </c>
      <c r="Y13" s="28">
        <f t="shared" si="27"/>
        <v>531.79999999999995</v>
      </c>
      <c r="Z13" s="28">
        <f t="shared" si="27"/>
        <v>127</v>
      </c>
      <c r="AA13" s="28">
        <f t="shared" si="27"/>
        <v>45</v>
      </c>
      <c r="AB13" s="29">
        <f t="shared" si="27"/>
        <v>703.8</v>
      </c>
      <c r="AC13" s="27">
        <f>SUM(AC11:AC12)</f>
        <v>0</v>
      </c>
      <c r="AD13" s="28">
        <f t="shared" ref="AD13:AH13" si="28">SUM(AD11:AD12)</f>
        <v>0</v>
      </c>
      <c r="AE13" s="28">
        <f t="shared" si="28"/>
        <v>0</v>
      </c>
      <c r="AF13" s="28">
        <f t="shared" si="28"/>
        <v>0</v>
      </c>
      <c r="AG13" s="28">
        <f t="shared" si="28"/>
        <v>0</v>
      </c>
      <c r="AH13" s="29">
        <f t="shared" si="28"/>
        <v>0</v>
      </c>
      <c r="AI13" s="27"/>
      <c r="AJ13" s="28">
        <f t="shared" ref="AJ13:AN13" si="29">SUM(AJ11:AJ12)</f>
        <v>35943.800000000003</v>
      </c>
      <c r="AK13" s="28">
        <f t="shared" si="29"/>
        <v>18612.8</v>
      </c>
      <c r="AL13" s="28">
        <f t="shared" si="29"/>
        <v>1444</v>
      </c>
      <c r="AM13" s="28">
        <f>SUM(AM11:AM12)</f>
        <v>15887</v>
      </c>
      <c r="AN13" s="29">
        <f t="shared" si="29"/>
        <v>35943.800000000003</v>
      </c>
    </row>
    <row r="14" spans="1:40" ht="24" customHeight="1" x14ac:dyDescent="0.15">
      <c r="A14" s="49" t="s">
        <v>16</v>
      </c>
      <c r="B14" s="49"/>
      <c r="C14" s="7" t="s">
        <v>23</v>
      </c>
      <c r="D14" s="8" t="s">
        <v>3</v>
      </c>
      <c r="E14" s="27"/>
      <c r="F14" s="28">
        <v>93.1</v>
      </c>
      <c r="G14" s="28">
        <v>35</v>
      </c>
      <c r="H14" s="28"/>
      <c r="I14" s="28">
        <v>58.1</v>
      </c>
      <c r="J14" s="35">
        <f>SUM(G14:I14)</f>
        <v>93.1</v>
      </c>
      <c r="K14" s="27"/>
      <c r="L14" s="28">
        <v>6</v>
      </c>
      <c r="M14" s="28">
        <v>6</v>
      </c>
      <c r="N14" s="28"/>
      <c r="O14" s="28"/>
      <c r="P14" s="35">
        <f t="shared" ref="P14:P17" si="30">+L14+K14</f>
        <v>6</v>
      </c>
      <c r="Q14" s="27"/>
      <c r="R14" s="28">
        <f t="shared" ref="R14:R17" si="31">+S14+T14+U14</f>
        <v>0</v>
      </c>
      <c r="S14" s="28"/>
      <c r="T14" s="28"/>
      <c r="U14" s="28"/>
      <c r="V14" s="35">
        <f t="shared" ref="V14:V17" si="32">+R14+Q14</f>
        <v>0</v>
      </c>
      <c r="W14" s="27"/>
      <c r="X14" s="28">
        <f t="shared" ref="X14:X17" si="33">+Y14+Z14+AA14</f>
        <v>0</v>
      </c>
      <c r="Y14" s="28"/>
      <c r="Z14" s="28"/>
      <c r="AA14" s="28"/>
      <c r="AB14" s="35">
        <f t="shared" ref="AB14:AB17" si="34">+X14+W14</f>
        <v>0</v>
      </c>
      <c r="AC14" s="27"/>
      <c r="AD14" s="28">
        <v>40</v>
      </c>
      <c r="AE14" s="28">
        <v>10</v>
      </c>
      <c r="AF14" s="28"/>
      <c r="AG14" s="28">
        <v>30</v>
      </c>
      <c r="AH14" s="35">
        <f t="shared" ref="AH14:AH17" si="35">+AD14+AC14</f>
        <v>40</v>
      </c>
      <c r="AI14" s="27">
        <v>9268.6</v>
      </c>
      <c r="AJ14" s="28">
        <f>SUM(AK14:AM14)</f>
        <v>60071.599999999991</v>
      </c>
      <c r="AK14" s="28">
        <v>23812.999999999985</v>
      </c>
      <c r="AL14" s="28">
        <v>4884.3</v>
      </c>
      <c r="AM14" s="28">
        <v>31374.30000000001</v>
      </c>
      <c r="AN14" s="35">
        <f>AJ14+AI14</f>
        <v>69340.2</v>
      </c>
    </row>
    <row r="15" spans="1:40" ht="24" customHeight="1" x14ac:dyDescent="0.15">
      <c r="A15" s="49" t="s">
        <v>16</v>
      </c>
      <c r="B15" s="49"/>
      <c r="C15" s="48" t="s">
        <v>4</v>
      </c>
      <c r="D15" s="9" t="s">
        <v>5</v>
      </c>
      <c r="E15" s="36"/>
      <c r="F15" s="31">
        <v>20</v>
      </c>
      <c r="G15" s="31"/>
      <c r="H15" s="31"/>
      <c r="I15" s="31">
        <v>20</v>
      </c>
      <c r="J15" s="37">
        <f t="shared" ref="J15:J17" si="36">+F15+E15</f>
        <v>20</v>
      </c>
      <c r="K15" s="36"/>
      <c r="L15" s="31">
        <f t="shared" ref="L15:L17" si="37">+M15+N15+O15</f>
        <v>0</v>
      </c>
      <c r="M15" s="31"/>
      <c r="N15" s="31"/>
      <c r="O15" s="31"/>
      <c r="P15" s="37">
        <f t="shared" si="30"/>
        <v>0</v>
      </c>
      <c r="Q15" s="36"/>
      <c r="R15" s="31">
        <f t="shared" si="31"/>
        <v>0</v>
      </c>
      <c r="S15" s="31"/>
      <c r="T15" s="31"/>
      <c r="U15" s="31"/>
      <c r="V15" s="37">
        <f t="shared" si="32"/>
        <v>0</v>
      </c>
      <c r="W15" s="36">
        <v>3184</v>
      </c>
      <c r="X15" s="31"/>
      <c r="Y15" s="31"/>
      <c r="Z15" s="31"/>
      <c r="AA15" s="31"/>
      <c r="AB15" s="37">
        <f t="shared" si="34"/>
        <v>3184</v>
      </c>
      <c r="AC15" s="36"/>
      <c r="AD15" s="31">
        <f t="shared" ref="AD15:AD17" si="38">+AE15+AF15+AG15</f>
        <v>0</v>
      </c>
      <c r="AE15" s="31"/>
      <c r="AF15" s="31"/>
      <c r="AG15" s="31"/>
      <c r="AH15" s="37">
        <f t="shared" si="35"/>
        <v>0</v>
      </c>
      <c r="AI15" s="36">
        <v>1434</v>
      </c>
      <c r="AJ15" s="31">
        <v>97325.399999999965</v>
      </c>
      <c r="AK15" s="31">
        <v>12405.8</v>
      </c>
      <c r="AL15" s="31">
        <v>14515.400000000003</v>
      </c>
      <c r="AM15" s="31">
        <v>70404.199999999968</v>
      </c>
      <c r="AN15" s="37">
        <f t="shared" ref="AN15:AN17" si="39">+AJ15+AI15</f>
        <v>98759.399999999965</v>
      </c>
    </row>
    <row r="16" spans="1:40" ht="24" customHeight="1" x14ac:dyDescent="0.15">
      <c r="A16" s="49" t="s">
        <v>16</v>
      </c>
      <c r="B16" s="49"/>
      <c r="C16" s="49"/>
      <c r="D16" s="4" t="s">
        <v>24</v>
      </c>
      <c r="E16" s="22"/>
      <c r="F16" s="20">
        <f t="shared" ref="F16:F17" si="40">+G16+H16+I16</f>
        <v>0</v>
      </c>
      <c r="G16" s="20"/>
      <c r="H16" s="20"/>
      <c r="I16" s="20"/>
      <c r="J16" s="23">
        <f t="shared" si="36"/>
        <v>0</v>
      </c>
      <c r="K16" s="22"/>
      <c r="L16" s="20">
        <f t="shared" si="37"/>
        <v>0</v>
      </c>
      <c r="M16" s="20"/>
      <c r="N16" s="20"/>
      <c r="O16" s="20"/>
      <c r="P16" s="23">
        <f t="shared" si="30"/>
        <v>0</v>
      </c>
      <c r="Q16" s="22"/>
      <c r="R16" s="20">
        <f t="shared" si="31"/>
        <v>0</v>
      </c>
      <c r="S16" s="20"/>
      <c r="T16" s="20"/>
      <c r="U16" s="20"/>
      <c r="V16" s="23">
        <f t="shared" si="32"/>
        <v>0</v>
      </c>
      <c r="W16" s="22">
        <v>88838</v>
      </c>
      <c r="X16" s="20"/>
      <c r="Y16" s="20"/>
      <c r="Z16" s="20"/>
      <c r="AA16" s="20"/>
      <c r="AB16" s="23">
        <f t="shared" si="34"/>
        <v>88838</v>
      </c>
      <c r="AC16" s="22"/>
      <c r="AD16" s="20">
        <f t="shared" si="38"/>
        <v>0</v>
      </c>
      <c r="AE16" s="20"/>
      <c r="AF16" s="20"/>
      <c r="AG16" s="20"/>
      <c r="AH16" s="23">
        <f t="shared" si="35"/>
        <v>0</v>
      </c>
      <c r="AI16" s="22">
        <v>70123</v>
      </c>
      <c r="AJ16" s="20">
        <v>685</v>
      </c>
      <c r="AK16" s="20">
        <v>381</v>
      </c>
      <c r="AL16" s="20">
        <v>40</v>
      </c>
      <c r="AM16" s="20">
        <v>264</v>
      </c>
      <c r="AN16" s="23">
        <f t="shared" si="39"/>
        <v>70808</v>
      </c>
    </row>
    <row r="17" spans="1:40" ht="24" customHeight="1" x14ac:dyDescent="0.15">
      <c r="A17" s="49"/>
      <c r="B17" s="49"/>
      <c r="C17" s="49"/>
      <c r="D17" s="5" t="s">
        <v>6</v>
      </c>
      <c r="E17" s="24"/>
      <c r="F17" s="25">
        <f t="shared" si="40"/>
        <v>0</v>
      </c>
      <c r="G17" s="25"/>
      <c r="H17" s="25"/>
      <c r="I17" s="25"/>
      <c r="J17" s="38">
        <f t="shared" si="36"/>
        <v>0</v>
      </c>
      <c r="K17" s="24"/>
      <c r="L17" s="25">
        <f t="shared" si="37"/>
        <v>0</v>
      </c>
      <c r="M17" s="25"/>
      <c r="N17" s="25"/>
      <c r="O17" s="25"/>
      <c r="P17" s="38">
        <f t="shared" si="30"/>
        <v>0</v>
      </c>
      <c r="Q17" s="24"/>
      <c r="R17" s="25">
        <f t="shared" si="31"/>
        <v>0</v>
      </c>
      <c r="S17" s="25"/>
      <c r="T17" s="25"/>
      <c r="U17" s="25"/>
      <c r="V17" s="38">
        <f t="shared" si="32"/>
        <v>0</v>
      </c>
      <c r="W17" s="24">
        <v>1872</v>
      </c>
      <c r="X17" s="25">
        <f t="shared" si="33"/>
        <v>0</v>
      </c>
      <c r="Y17" s="25"/>
      <c r="Z17" s="25"/>
      <c r="AA17" s="25"/>
      <c r="AB17" s="38">
        <f t="shared" si="34"/>
        <v>1872</v>
      </c>
      <c r="AC17" s="24"/>
      <c r="AD17" s="25">
        <f t="shared" si="38"/>
        <v>0</v>
      </c>
      <c r="AE17" s="25"/>
      <c r="AF17" s="25"/>
      <c r="AG17" s="25"/>
      <c r="AH17" s="38">
        <f t="shared" si="35"/>
        <v>0</v>
      </c>
      <c r="AI17" s="24">
        <v>339</v>
      </c>
      <c r="AJ17" s="25">
        <v>100588.7</v>
      </c>
      <c r="AK17" s="25">
        <v>12339.000000000002</v>
      </c>
      <c r="AL17" s="25">
        <v>22197.8</v>
      </c>
      <c r="AM17" s="25">
        <v>66051.899999999994</v>
      </c>
      <c r="AN17" s="38">
        <f t="shared" si="39"/>
        <v>100927.7</v>
      </c>
    </row>
    <row r="18" spans="1:40" ht="24" customHeight="1" x14ac:dyDescent="0.15">
      <c r="A18" s="49" t="s">
        <v>16</v>
      </c>
      <c r="B18" s="49"/>
      <c r="C18" s="51"/>
      <c r="D18" s="6"/>
      <c r="E18" s="27">
        <f>SUM(E15:E17)</f>
        <v>0</v>
      </c>
      <c r="F18" s="28">
        <f t="shared" ref="F18:J18" si="41">SUM(F15:F17)</f>
        <v>20</v>
      </c>
      <c r="G18" s="28">
        <f t="shared" si="41"/>
        <v>0</v>
      </c>
      <c r="H18" s="28">
        <f t="shared" si="41"/>
        <v>0</v>
      </c>
      <c r="I18" s="28">
        <f t="shared" si="41"/>
        <v>20</v>
      </c>
      <c r="J18" s="29">
        <f t="shared" si="41"/>
        <v>20</v>
      </c>
      <c r="K18" s="27">
        <f>SUM(K15:K17)</f>
        <v>0</v>
      </c>
      <c r="L18" s="28">
        <f t="shared" ref="L18:P18" si="42">SUM(L15:L17)</f>
        <v>0</v>
      </c>
      <c r="M18" s="28">
        <f t="shared" si="42"/>
        <v>0</v>
      </c>
      <c r="N18" s="28">
        <f t="shared" si="42"/>
        <v>0</v>
      </c>
      <c r="O18" s="28">
        <f t="shared" si="42"/>
        <v>0</v>
      </c>
      <c r="P18" s="29">
        <f t="shared" si="42"/>
        <v>0</v>
      </c>
      <c r="Q18" s="27">
        <f>SUM(Q15:Q17)</f>
        <v>0</v>
      </c>
      <c r="R18" s="28">
        <f t="shared" ref="R18:V18" si="43">SUM(R15:R17)</f>
        <v>0</v>
      </c>
      <c r="S18" s="28">
        <f t="shared" si="43"/>
        <v>0</v>
      </c>
      <c r="T18" s="28">
        <f t="shared" si="43"/>
        <v>0</v>
      </c>
      <c r="U18" s="28">
        <f t="shared" si="43"/>
        <v>0</v>
      </c>
      <c r="V18" s="29">
        <f t="shared" si="43"/>
        <v>0</v>
      </c>
      <c r="W18" s="27">
        <f>SUM(W15:W17)</f>
        <v>93894</v>
      </c>
      <c r="X18" s="28">
        <f t="shared" ref="X18:AB18" si="44">SUM(X15:X17)</f>
        <v>0</v>
      </c>
      <c r="Y18" s="28">
        <f t="shared" si="44"/>
        <v>0</v>
      </c>
      <c r="Z18" s="28">
        <f t="shared" si="44"/>
        <v>0</v>
      </c>
      <c r="AA18" s="28">
        <f t="shared" si="44"/>
        <v>0</v>
      </c>
      <c r="AB18" s="29">
        <f t="shared" si="44"/>
        <v>93894</v>
      </c>
      <c r="AC18" s="27">
        <f>SUM(AC15:AC17)</f>
        <v>0</v>
      </c>
      <c r="AD18" s="28">
        <f t="shared" ref="AD18:AH18" si="45">SUM(AD15:AD17)</f>
        <v>0</v>
      </c>
      <c r="AE18" s="28">
        <f t="shared" si="45"/>
        <v>0</v>
      </c>
      <c r="AF18" s="28">
        <f t="shared" si="45"/>
        <v>0</v>
      </c>
      <c r="AG18" s="28">
        <f t="shared" si="45"/>
        <v>0</v>
      </c>
      <c r="AH18" s="29">
        <f t="shared" si="45"/>
        <v>0</v>
      </c>
      <c r="AI18" s="27">
        <f>SUM(AI15:AI17)</f>
        <v>71896</v>
      </c>
      <c r="AJ18" s="28">
        <f t="shared" ref="AJ18:AN18" si="46">SUM(AJ15:AJ17)</f>
        <v>198599.09999999998</v>
      </c>
      <c r="AK18" s="28">
        <f t="shared" si="46"/>
        <v>25125.800000000003</v>
      </c>
      <c r="AL18" s="28">
        <f t="shared" si="46"/>
        <v>36753.200000000004</v>
      </c>
      <c r="AM18" s="28">
        <f t="shared" si="46"/>
        <v>136720.09999999998</v>
      </c>
      <c r="AN18" s="29">
        <f t="shared" si="46"/>
        <v>270495.09999999998</v>
      </c>
    </row>
    <row r="19" spans="1:40" ht="24" customHeight="1" x14ac:dyDescent="0.15">
      <c r="A19" s="49"/>
      <c r="B19" s="49"/>
      <c r="C19" s="48" t="s">
        <v>25</v>
      </c>
      <c r="D19" s="9" t="s">
        <v>7</v>
      </c>
      <c r="E19" s="30"/>
      <c r="F19" s="31">
        <f t="shared" ref="F19:F20" si="47">+G19+H19+I19</f>
        <v>0</v>
      </c>
      <c r="G19" s="31"/>
      <c r="H19" s="31"/>
      <c r="I19" s="31"/>
      <c r="J19" s="32">
        <f t="shared" ref="J19:J20" si="48">+F19+E19</f>
        <v>0</v>
      </c>
      <c r="K19" s="30"/>
      <c r="L19" s="31"/>
      <c r="M19" s="31"/>
      <c r="N19" s="31"/>
      <c r="O19" s="31"/>
      <c r="P19" s="32">
        <f t="shared" ref="P19:P20" si="49">+L19+K19</f>
        <v>0</v>
      </c>
      <c r="Q19" s="30"/>
      <c r="R19" s="31">
        <v>48</v>
      </c>
      <c r="S19" s="31">
        <v>48</v>
      </c>
      <c r="T19" s="31"/>
      <c r="U19" s="31"/>
      <c r="V19" s="32">
        <f t="shared" ref="V19:V20" si="50">+R19+Q19</f>
        <v>48</v>
      </c>
      <c r="W19" s="30"/>
      <c r="X19" s="31">
        <f t="shared" ref="X19:X20" si="51">+Y19+Z19+AA19</f>
        <v>0</v>
      </c>
      <c r="Y19" s="31"/>
      <c r="Z19" s="31"/>
      <c r="AA19" s="31"/>
      <c r="AB19" s="32">
        <f t="shared" ref="AB19:AB20" si="52">+X19+W19</f>
        <v>0</v>
      </c>
      <c r="AC19" s="30"/>
      <c r="AD19" s="31">
        <v>20</v>
      </c>
      <c r="AE19" s="31">
        <v>20</v>
      </c>
      <c r="AF19" s="31"/>
      <c r="AG19" s="31"/>
      <c r="AH19" s="32">
        <f t="shared" ref="AH19:AH20" si="53">+AD19+AC19</f>
        <v>20</v>
      </c>
      <c r="AI19" s="30"/>
      <c r="AJ19" s="31">
        <v>37681</v>
      </c>
      <c r="AK19" s="31">
        <v>5733</v>
      </c>
      <c r="AL19" s="31">
        <v>415</v>
      </c>
      <c r="AM19" s="31">
        <v>31533</v>
      </c>
      <c r="AN19" s="32">
        <f t="shared" ref="AN19:AN20" si="54">+AJ19+AI19</f>
        <v>37681</v>
      </c>
    </row>
    <row r="20" spans="1:40" ht="24" customHeight="1" x14ac:dyDescent="0.15">
      <c r="A20" s="49"/>
      <c r="B20" s="49"/>
      <c r="C20" s="49"/>
      <c r="D20" s="5" t="s">
        <v>8</v>
      </c>
      <c r="E20" s="24"/>
      <c r="F20" s="25">
        <f t="shared" si="47"/>
        <v>0</v>
      </c>
      <c r="G20" s="25"/>
      <c r="H20" s="25"/>
      <c r="I20" s="25"/>
      <c r="J20" s="38">
        <f t="shared" si="48"/>
        <v>0</v>
      </c>
      <c r="K20" s="24"/>
      <c r="L20" s="25">
        <v>87</v>
      </c>
      <c r="M20" s="25">
        <v>8</v>
      </c>
      <c r="N20" s="25"/>
      <c r="O20" s="25">
        <v>79</v>
      </c>
      <c r="P20" s="38">
        <f t="shared" si="49"/>
        <v>87</v>
      </c>
      <c r="Q20" s="24"/>
      <c r="R20" s="25">
        <v>48</v>
      </c>
      <c r="S20" s="25"/>
      <c r="T20" s="25"/>
      <c r="U20" s="25">
        <v>48</v>
      </c>
      <c r="V20" s="38">
        <f t="shared" si="50"/>
        <v>48</v>
      </c>
      <c r="W20" s="24"/>
      <c r="X20" s="25">
        <f t="shared" si="51"/>
        <v>0</v>
      </c>
      <c r="Y20" s="25"/>
      <c r="Z20" s="25"/>
      <c r="AA20" s="25"/>
      <c r="AB20" s="38">
        <f t="shared" si="52"/>
        <v>0</v>
      </c>
      <c r="AC20" s="24"/>
      <c r="AD20" s="25">
        <v>25</v>
      </c>
      <c r="AE20" s="25">
        <v>25</v>
      </c>
      <c r="AF20" s="25"/>
      <c r="AG20" s="25"/>
      <c r="AH20" s="38">
        <f t="shared" si="53"/>
        <v>25</v>
      </c>
      <c r="AI20" s="24"/>
      <c r="AJ20" s="25">
        <v>54280</v>
      </c>
      <c r="AK20" s="25">
        <v>13836</v>
      </c>
      <c r="AL20" s="25">
        <v>33</v>
      </c>
      <c r="AM20" s="25">
        <v>40411</v>
      </c>
      <c r="AN20" s="38">
        <f t="shared" si="54"/>
        <v>54280</v>
      </c>
    </row>
    <row r="21" spans="1:40" ht="24" customHeight="1" x14ac:dyDescent="0.15">
      <c r="A21" s="49" t="s">
        <v>16</v>
      </c>
      <c r="B21" s="49"/>
      <c r="C21" s="51"/>
      <c r="D21" s="6"/>
      <c r="E21" s="27">
        <f>SUM(E19:E20)</f>
        <v>0</v>
      </c>
      <c r="F21" s="28">
        <f t="shared" ref="F21:J21" si="55">SUM(F19:F20)</f>
        <v>0</v>
      </c>
      <c r="G21" s="28">
        <f t="shared" si="55"/>
        <v>0</v>
      </c>
      <c r="H21" s="28">
        <f t="shared" si="55"/>
        <v>0</v>
      </c>
      <c r="I21" s="28">
        <f t="shared" si="55"/>
        <v>0</v>
      </c>
      <c r="J21" s="29">
        <f t="shared" si="55"/>
        <v>0</v>
      </c>
      <c r="K21" s="27">
        <f>SUM(K19:K20)</f>
        <v>0</v>
      </c>
      <c r="L21" s="28">
        <f t="shared" ref="L21:P21" si="56">SUM(L19:L20)</f>
        <v>87</v>
      </c>
      <c r="M21" s="28">
        <f t="shared" si="56"/>
        <v>8</v>
      </c>
      <c r="N21" s="28">
        <f t="shared" si="56"/>
        <v>0</v>
      </c>
      <c r="O21" s="28">
        <f t="shared" si="56"/>
        <v>79</v>
      </c>
      <c r="P21" s="29">
        <f t="shared" si="56"/>
        <v>87</v>
      </c>
      <c r="Q21" s="27">
        <f>SUM(Q19:Q20)</f>
        <v>0</v>
      </c>
      <c r="R21" s="28">
        <f t="shared" ref="R21:V21" si="57">SUM(R19:R20)</f>
        <v>96</v>
      </c>
      <c r="S21" s="28">
        <f t="shared" si="57"/>
        <v>48</v>
      </c>
      <c r="T21" s="28">
        <f t="shared" si="57"/>
        <v>0</v>
      </c>
      <c r="U21" s="28">
        <f t="shared" si="57"/>
        <v>48</v>
      </c>
      <c r="V21" s="29">
        <f t="shared" si="57"/>
        <v>96</v>
      </c>
      <c r="W21" s="27">
        <f>SUM(W19:W20)</f>
        <v>0</v>
      </c>
      <c r="X21" s="28">
        <f t="shared" ref="X21:AB21" si="58">SUM(X19:X20)</f>
        <v>0</v>
      </c>
      <c r="Y21" s="28">
        <f t="shared" si="58"/>
        <v>0</v>
      </c>
      <c r="Z21" s="28">
        <f t="shared" si="58"/>
        <v>0</v>
      </c>
      <c r="AA21" s="28">
        <f t="shared" si="58"/>
        <v>0</v>
      </c>
      <c r="AB21" s="29">
        <f t="shared" si="58"/>
        <v>0</v>
      </c>
      <c r="AC21" s="27">
        <f>SUM(AC19:AC20)</f>
        <v>0</v>
      </c>
      <c r="AD21" s="28">
        <f t="shared" ref="AD21:AH21" si="59">SUM(AD19:AD20)</f>
        <v>45</v>
      </c>
      <c r="AE21" s="28">
        <f t="shared" si="59"/>
        <v>45</v>
      </c>
      <c r="AF21" s="28">
        <f t="shared" si="59"/>
        <v>0</v>
      </c>
      <c r="AG21" s="28">
        <f t="shared" si="59"/>
        <v>0</v>
      </c>
      <c r="AH21" s="29">
        <f t="shared" si="59"/>
        <v>45</v>
      </c>
      <c r="AI21" s="27">
        <f>SUM(AI19:AI20)</f>
        <v>0</v>
      </c>
      <c r="AJ21" s="28">
        <f t="shared" ref="AJ21:AN21" si="60">SUM(AJ19:AJ20)</f>
        <v>91961</v>
      </c>
      <c r="AK21" s="28">
        <f t="shared" si="60"/>
        <v>19569</v>
      </c>
      <c r="AL21" s="28">
        <f t="shared" si="60"/>
        <v>448</v>
      </c>
      <c r="AM21" s="28">
        <f t="shared" si="60"/>
        <v>71944</v>
      </c>
      <c r="AN21" s="29">
        <f t="shared" si="60"/>
        <v>91961</v>
      </c>
    </row>
    <row r="22" spans="1:40" ht="24" customHeight="1" x14ac:dyDescent="0.15">
      <c r="A22" s="49"/>
      <c r="B22" s="49"/>
      <c r="C22" s="7" t="s">
        <v>26</v>
      </c>
      <c r="D22" s="8" t="s">
        <v>9</v>
      </c>
      <c r="E22" s="27"/>
      <c r="F22" s="28">
        <v>762.7</v>
      </c>
      <c r="G22" s="28">
        <v>4</v>
      </c>
      <c r="H22" s="28"/>
      <c r="I22" s="28">
        <v>758.7</v>
      </c>
      <c r="J22" s="29">
        <f>SUM(G22:I22)</f>
        <v>762.7</v>
      </c>
      <c r="K22" s="27"/>
      <c r="L22" s="28">
        <v>15</v>
      </c>
      <c r="M22" s="28"/>
      <c r="N22" s="28"/>
      <c r="O22" s="28">
        <v>15</v>
      </c>
      <c r="P22" s="29">
        <f t="shared" ref="P22" si="61">+L22+K22</f>
        <v>15</v>
      </c>
      <c r="Q22" s="27"/>
      <c r="R22" s="28">
        <f t="shared" ref="R22" si="62">+S22+T22+U22</f>
        <v>0</v>
      </c>
      <c r="S22" s="28"/>
      <c r="T22" s="28"/>
      <c r="U22" s="28"/>
      <c r="V22" s="29">
        <f t="shared" ref="V22" si="63">+R22+Q22</f>
        <v>0</v>
      </c>
      <c r="W22" s="27"/>
      <c r="X22" s="28">
        <v>4390.8</v>
      </c>
      <c r="Y22" s="28"/>
      <c r="Z22" s="28">
        <v>44</v>
      </c>
      <c r="AA22" s="28">
        <v>4346.8</v>
      </c>
      <c r="AB22" s="29">
        <f t="shared" ref="AB22" si="64">+X22+W22</f>
        <v>4390.8</v>
      </c>
      <c r="AC22" s="27"/>
      <c r="AD22" s="28">
        <v>880</v>
      </c>
      <c r="AE22" s="28"/>
      <c r="AF22" s="28"/>
      <c r="AG22" s="28">
        <v>880</v>
      </c>
      <c r="AH22" s="29">
        <f t="shared" ref="AH22" si="65">+AD22+AC22</f>
        <v>880</v>
      </c>
      <c r="AI22" s="27"/>
      <c r="AJ22" s="28">
        <v>22672</v>
      </c>
      <c r="AK22" s="28"/>
      <c r="AL22" s="28">
        <v>1147.5</v>
      </c>
      <c r="AM22" s="28">
        <v>21524.5</v>
      </c>
      <c r="AN22" s="29">
        <f t="shared" ref="AN22" si="66">+AJ22+AI22</f>
        <v>22672</v>
      </c>
    </row>
    <row r="23" spans="1:40" ht="24" customHeight="1" x14ac:dyDescent="0.15">
      <c r="A23" s="49" t="s">
        <v>16</v>
      </c>
      <c r="B23" s="51"/>
      <c r="C23" s="10"/>
      <c r="D23" s="6"/>
      <c r="E23" s="27">
        <f>E13+E14+E18+E21+E22</f>
        <v>0</v>
      </c>
      <c r="F23" s="28">
        <f>F13+F14+F18+F21+F22</f>
        <v>875.80000000000007</v>
      </c>
      <c r="G23" s="28">
        <f>G13+G14+G18+G21+G22</f>
        <v>39</v>
      </c>
      <c r="H23" s="28">
        <f>H13+H14+H18+H21+H22</f>
        <v>0</v>
      </c>
      <c r="I23" s="28">
        <f t="shared" ref="I23" si="67">I13+I14+I18+I21+I22</f>
        <v>836.80000000000007</v>
      </c>
      <c r="J23" s="29">
        <f>J13+J14+J18+J21+J22</f>
        <v>875.80000000000007</v>
      </c>
      <c r="K23" s="27">
        <f>K13+K14+K18+K21+K22</f>
        <v>0</v>
      </c>
      <c r="L23" s="28">
        <f>L13+L14+L18+L21+L22</f>
        <v>108</v>
      </c>
      <c r="M23" s="28">
        <f>M13+M14+M18+M21+M22</f>
        <v>14</v>
      </c>
      <c r="N23" s="28">
        <f>N13+N14+N18+N21+N22</f>
        <v>0</v>
      </c>
      <c r="O23" s="28">
        <f t="shared" ref="O23" si="68">O13+O14+O18+O21+O22</f>
        <v>94</v>
      </c>
      <c r="P23" s="29">
        <f>P13+P14+P18+P21+P22</f>
        <v>108</v>
      </c>
      <c r="Q23" s="27">
        <f>Q13+Q14+Q18+Q21+Q22</f>
        <v>0</v>
      </c>
      <c r="R23" s="28">
        <f>R13+R14+R18+R21+R22</f>
        <v>96</v>
      </c>
      <c r="S23" s="28">
        <f>S13+S14+S18+S21+S22</f>
        <v>48</v>
      </c>
      <c r="T23" s="28">
        <f>T13+T14+T18+T21+T22</f>
        <v>0</v>
      </c>
      <c r="U23" s="28">
        <f t="shared" ref="U23" si="69">U13+U14+U18+U21+U22</f>
        <v>48</v>
      </c>
      <c r="V23" s="29">
        <f>V13+V14+V18+V21+V22</f>
        <v>96</v>
      </c>
      <c r="W23" s="27">
        <f>W13+W14+W18+W21+W22</f>
        <v>93894</v>
      </c>
      <c r="X23" s="28">
        <f>X13+X14+X18+X21+X22</f>
        <v>5094.6000000000004</v>
      </c>
      <c r="Y23" s="28">
        <f>Y13+Y14+Y18+Y21+Y22</f>
        <v>531.79999999999995</v>
      </c>
      <c r="Z23" s="28">
        <f>Z13+Z14+Z18+Z21+Z22</f>
        <v>171</v>
      </c>
      <c r="AA23" s="28">
        <f>SUM(AA13,AA18,AA22)</f>
        <v>4391.8</v>
      </c>
      <c r="AB23" s="29">
        <f>AB13+AB14+AB18+AB21+AB22</f>
        <v>98988.6</v>
      </c>
      <c r="AC23" s="27">
        <f>AC13+AC14+AC18+AC21+AC22</f>
        <v>0</v>
      </c>
      <c r="AD23" s="28">
        <f>AD13+AD14+AD18+AD21+AD22</f>
        <v>965</v>
      </c>
      <c r="AE23" s="28">
        <f>AE13+AE14+AE18+AE21+AE22</f>
        <v>55</v>
      </c>
      <c r="AF23" s="28">
        <f>AF13+AF14+AF18+AF21+AF22</f>
        <v>0</v>
      </c>
      <c r="AG23" s="28">
        <f t="shared" ref="AG23" si="70">AG13+AG14+AG18+AG21+AG22</f>
        <v>910</v>
      </c>
      <c r="AH23" s="29">
        <f>AH13+AH14+AH18+AH21+AH22</f>
        <v>965</v>
      </c>
      <c r="AI23" s="27">
        <f>AI13+AI14+AI18+AI21+AI22</f>
        <v>81164.600000000006</v>
      </c>
      <c r="AJ23" s="28">
        <f>AJ13+AJ14+AJ18+AJ21+AJ22</f>
        <v>409247.5</v>
      </c>
      <c r="AK23" s="28">
        <f>AK13+AK14+AK18+AK21+AK22</f>
        <v>87120.599999999991</v>
      </c>
      <c r="AL23" s="28">
        <f>AL13+AL14+AL18+AL21+AL22</f>
        <v>44677.000000000007</v>
      </c>
      <c r="AM23" s="28">
        <f t="shared" ref="AM23" si="71">AM13+AM14+AM18+AM21+AM22</f>
        <v>277449.90000000002</v>
      </c>
      <c r="AN23" s="29">
        <f>AN13+AN14+AN18+AN21+AN22</f>
        <v>490412.1</v>
      </c>
    </row>
    <row r="24" spans="1:40" ht="24" customHeight="1" x14ac:dyDescent="0.15">
      <c r="A24" s="11"/>
      <c r="B24" s="46" t="s">
        <v>27</v>
      </c>
      <c r="C24" s="46"/>
      <c r="D24" s="47"/>
      <c r="E24" s="27">
        <f>E10+E23</f>
        <v>0</v>
      </c>
      <c r="F24" s="28">
        <f t="shared" ref="F24:I24" si="72">F10+F23</f>
        <v>1164.8000000000002</v>
      </c>
      <c r="G24" s="28">
        <f t="shared" si="72"/>
        <v>127</v>
      </c>
      <c r="H24" s="28">
        <f t="shared" si="72"/>
        <v>0</v>
      </c>
      <c r="I24" s="28">
        <f t="shared" si="72"/>
        <v>1037.8000000000002</v>
      </c>
      <c r="J24" s="29">
        <f>J10+J23</f>
        <v>1164.8000000000002</v>
      </c>
      <c r="K24" s="27">
        <f>K10+K23</f>
        <v>0</v>
      </c>
      <c r="L24" s="28">
        <f t="shared" ref="L24:O24" si="73">L10+L23</f>
        <v>484</v>
      </c>
      <c r="M24" s="28">
        <f t="shared" si="73"/>
        <v>262</v>
      </c>
      <c r="N24" s="28">
        <f t="shared" si="73"/>
        <v>0</v>
      </c>
      <c r="O24" s="28">
        <f t="shared" si="73"/>
        <v>222</v>
      </c>
      <c r="P24" s="29">
        <f>P10+P23</f>
        <v>484</v>
      </c>
      <c r="Q24" s="27">
        <f>Q10+Q23</f>
        <v>0</v>
      </c>
      <c r="R24" s="28">
        <f t="shared" ref="R24:U24" si="74">R10+R23</f>
        <v>176</v>
      </c>
      <c r="S24" s="28">
        <f t="shared" si="74"/>
        <v>58</v>
      </c>
      <c r="T24" s="28">
        <f t="shared" si="74"/>
        <v>0</v>
      </c>
      <c r="U24" s="28">
        <f t="shared" si="74"/>
        <v>118</v>
      </c>
      <c r="V24" s="29">
        <f>V10+V23</f>
        <v>176</v>
      </c>
      <c r="W24" s="27">
        <f>W10+W23</f>
        <v>103495</v>
      </c>
      <c r="X24" s="28">
        <f t="shared" ref="X24:AA24" si="75">X10+X23</f>
        <v>5110.6000000000004</v>
      </c>
      <c r="Y24" s="28">
        <f t="shared" si="75"/>
        <v>547.79999999999995</v>
      </c>
      <c r="Z24" s="28">
        <f t="shared" si="75"/>
        <v>171</v>
      </c>
      <c r="AA24" s="28">
        <f t="shared" si="75"/>
        <v>4799.8</v>
      </c>
      <c r="AB24" s="29">
        <f>AB10+AB23</f>
        <v>108605.6</v>
      </c>
      <c r="AC24" s="27">
        <f>AC10+AC23</f>
        <v>0</v>
      </c>
      <c r="AD24" s="28">
        <f t="shared" ref="AD24:AG24" si="76">AD10+AD23</f>
        <v>1160</v>
      </c>
      <c r="AE24" s="28">
        <f t="shared" si="76"/>
        <v>120</v>
      </c>
      <c r="AF24" s="28">
        <f t="shared" si="76"/>
        <v>0</v>
      </c>
      <c r="AG24" s="28">
        <f t="shared" si="76"/>
        <v>1040</v>
      </c>
      <c r="AH24" s="29">
        <f>AH10+AH23</f>
        <v>1160</v>
      </c>
      <c r="AI24" s="27">
        <f>AI10+AI23</f>
        <v>101705.60000000001</v>
      </c>
      <c r="AJ24" s="28">
        <f t="shared" ref="AJ24:AM24" si="77">AJ10+AJ23</f>
        <v>513302.5</v>
      </c>
      <c r="AK24" s="28">
        <f t="shared" si="77"/>
        <v>105783.59999999999</v>
      </c>
      <c r="AL24" s="28">
        <f t="shared" si="77"/>
        <v>45011.000000000007</v>
      </c>
      <c r="AM24" s="28">
        <f t="shared" si="77"/>
        <v>362507.9</v>
      </c>
      <c r="AN24" s="29">
        <f>AN10+AN23</f>
        <v>615008.1</v>
      </c>
    </row>
    <row r="25" spans="1:40" customFormat="1" x14ac:dyDescent="0.15">
      <c r="A25" s="39" t="s">
        <v>42</v>
      </c>
      <c r="B25" s="39"/>
      <c r="C25" s="39"/>
    </row>
    <row r="26" spans="1:40" customFormat="1" x14ac:dyDescent="0.15">
      <c r="A26" s="39" t="s">
        <v>43</v>
      </c>
      <c r="B26" s="39"/>
      <c r="C26" s="39"/>
      <c r="S26" s="40"/>
      <c r="T26" s="40"/>
      <c r="U26" s="40"/>
      <c r="Y26" s="40"/>
      <c r="Z26" s="40"/>
      <c r="AA26" s="40"/>
      <c r="AG26" s="40"/>
      <c r="AL26" s="13"/>
    </row>
    <row r="27" spans="1:40" x14ac:dyDescent="0.15">
      <c r="J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1:40" x14ac:dyDescent="0.15">
      <c r="J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row>
    <row r="29" spans="1:40" x14ac:dyDescent="0.15">
      <c r="J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row>
    <row r="30" spans="1:40" x14ac:dyDescent="0.15">
      <c r="J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row>
    <row r="31" spans="1:40" x14ac:dyDescent="0.15">
      <c r="J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1:40" x14ac:dyDescent="0.15">
      <c r="J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0:40" x14ac:dyDescent="0.15">
      <c r="J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10:40" x14ac:dyDescent="0.15">
      <c r="J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0:40" x14ac:dyDescent="0.15">
      <c r="J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row>
    <row r="36" spans="10:40" x14ac:dyDescent="0.15">
      <c r="J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row>
    <row r="37" spans="10:40" x14ac:dyDescent="0.15">
      <c r="J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0:40" x14ac:dyDescent="0.15">
      <c r="J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0:40" x14ac:dyDescent="0.15">
      <c r="J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0:40" x14ac:dyDescent="0.15">
      <c r="J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0:40" x14ac:dyDescent="0.15">
      <c r="J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0:40" x14ac:dyDescent="0.15">
      <c r="J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0:40" x14ac:dyDescent="0.15">
      <c r="J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0:40" x14ac:dyDescent="0.15">
      <c r="J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0:40" x14ac:dyDescent="0.15">
      <c r="J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0:40" x14ac:dyDescent="0.15">
      <c r="J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10:40" x14ac:dyDescent="0.15">
      <c r="J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0:40" x14ac:dyDescent="0.15">
      <c r="J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row>
    <row r="49" spans="10:40" x14ac:dyDescent="0.15">
      <c r="J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row>
    <row r="50" spans="10:40" x14ac:dyDescent="0.15">
      <c r="J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row>
    <row r="51" spans="10:40" x14ac:dyDescent="0.15">
      <c r="J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row>
    <row r="52" spans="10:40" x14ac:dyDescent="0.15">
      <c r="J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row>
    <row r="53" spans="10:40" x14ac:dyDescent="0.15">
      <c r="J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row>
    <row r="54" spans="10:40" x14ac:dyDescent="0.15">
      <c r="J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row>
    <row r="55" spans="10:40" x14ac:dyDescent="0.15">
      <c r="J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row>
    <row r="56" spans="10:40" x14ac:dyDescent="0.15">
      <c r="J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row>
    <row r="57" spans="10:40" x14ac:dyDescent="0.15">
      <c r="J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row>
    <row r="58" spans="10:40" x14ac:dyDescent="0.15">
      <c r="J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row>
    <row r="59" spans="10:40" x14ac:dyDescent="0.15">
      <c r="J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row>
    <row r="60" spans="10:40" x14ac:dyDescent="0.15">
      <c r="J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0:40" x14ac:dyDescent="0.15">
      <c r="J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row>
    <row r="62" spans="10:40" x14ac:dyDescent="0.15">
      <c r="J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0:40" x14ac:dyDescent="0.15">
      <c r="J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row>
    <row r="64" spans="10:40" x14ac:dyDescent="0.15">
      <c r="M64" s="12"/>
    </row>
    <row r="65" spans="1:13" x14ac:dyDescent="0.15">
      <c r="M65" s="12"/>
    </row>
    <row r="66" spans="1:13" x14ac:dyDescent="0.15">
      <c r="M66" s="12"/>
    </row>
    <row r="67" spans="1:13" x14ac:dyDescent="0.15">
      <c r="M67" s="12"/>
    </row>
    <row r="68" spans="1:13" x14ac:dyDescent="0.15">
      <c r="M68" s="12"/>
    </row>
    <row r="69" spans="1:13" x14ac:dyDescent="0.15">
      <c r="M69" s="12"/>
    </row>
    <row r="70" spans="1:13" s="13" customFormat="1" x14ac:dyDescent="0.15">
      <c r="A70" s="12"/>
      <c r="B70" s="12"/>
      <c r="C70" s="12"/>
      <c r="D70" s="12"/>
      <c r="E70" s="12"/>
      <c r="F70" s="12"/>
      <c r="G70" s="12"/>
      <c r="H70" s="12"/>
      <c r="I70" s="12"/>
      <c r="K70" s="12"/>
      <c r="L70" s="12"/>
      <c r="M70" s="12"/>
    </row>
    <row r="71" spans="1:13" s="13" customFormat="1" x14ac:dyDescent="0.15">
      <c r="A71" s="12"/>
      <c r="B71" s="12"/>
      <c r="C71" s="12"/>
      <c r="D71" s="12"/>
      <c r="E71" s="12"/>
      <c r="F71" s="12"/>
      <c r="G71" s="12"/>
      <c r="H71" s="12"/>
      <c r="I71" s="12"/>
      <c r="K71" s="12"/>
      <c r="L71" s="12"/>
      <c r="M71" s="12"/>
    </row>
    <row r="72" spans="1:13" s="13" customFormat="1" x14ac:dyDescent="0.15">
      <c r="A72" s="12"/>
      <c r="B72" s="12"/>
      <c r="C72" s="12"/>
      <c r="D72" s="12"/>
      <c r="E72" s="12"/>
      <c r="F72" s="12"/>
      <c r="G72" s="12"/>
      <c r="H72" s="12"/>
      <c r="I72" s="12"/>
      <c r="K72" s="12"/>
      <c r="L72" s="12"/>
      <c r="M72" s="12"/>
    </row>
    <row r="73" spans="1:13" s="13" customFormat="1" x14ac:dyDescent="0.15">
      <c r="A73" s="12"/>
      <c r="B73" s="12"/>
      <c r="C73" s="12"/>
      <c r="D73" s="12"/>
      <c r="E73" s="12"/>
      <c r="F73" s="12"/>
      <c r="G73" s="12"/>
      <c r="H73" s="12"/>
      <c r="I73" s="12"/>
      <c r="K73" s="12"/>
      <c r="L73" s="12"/>
      <c r="M73" s="12"/>
    </row>
    <row r="74" spans="1:13" s="13" customFormat="1" x14ac:dyDescent="0.15">
      <c r="A74" s="12"/>
      <c r="B74" s="12"/>
      <c r="C74" s="12"/>
      <c r="D74" s="12"/>
      <c r="E74" s="12"/>
      <c r="F74" s="12"/>
      <c r="G74" s="12"/>
      <c r="H74" s="12"/>
      <c r="I74" s="12"/>
      <c r="K74" s="12"/>
      <c r="L74" s="12"/>
      <c r="M74" s="12"/>
    </row>
    <row r="75" spans="1:13" s="13" customFormat="1" x14ac:dyDescent="0.15">
      <c r="A75" s="12"/>
      <c r="B75" s="12"/>
      <c r="C75" s="12"/>
      <c r="D75" s="12"/>
      <c r="E75" s="12"/>
      <c r="F75" s="12"/>
      <c r="G75" s="12"/>
      <c r="H75" s="12"/>
      <c r="I75" s="12"/>
      <c r="K75" s="12"/>
      <c r="L75" s="12"/>
      <c r="M75" s="12"/>
    </row>
    <row r="76" spans="1:13" s="13" customFormat="1" x14ac:dyDescent="0.15">
      <c r="A76" s="12"/>
      <c r="B76" s="12"/>
      <c r="C76" s="12"/>
      <c r="D76" s="12"/>
      <c r="E76" s="12"/>
      <c r="F76" s="12"/>
      <c r="G76" s="12"/>
      <c r="H76" s="12"/>
      <c r="I76" s="12"/>
      <c r="K76" s="12"/>
      <c r="L76" s="12"/>
      <c r="M76" s="12"/>
    </row>
    <row r="77" spans="1:13" s="13" customFormat="1" x14ac:dyDescent="0.15">
      <c r="A77" s="12"/>
      <c r="B77" s="12"/>
      <c r="C77" s="12"/>
      <c r="D77" s="12"/>
      <c r="E77" s="12"/>
      <c r="F77" s="12"/>
      <c r="G77" s="12"/>
      <c r="H77" s="12"/>
      <c r="I77" s="12"/>
      <c r="K77" s="12"/>
      <c r="L77" s="12"/>
      <c r="M77" s="12"/>
    </row>
    <row r="78" spans="1:13" s="13" customFormat="1" x14ac:dyDescent="0.15">
      <c r="A78" s="12"/>
      <c r="B78" s="12"/>
      <c r="C78" s="12"/>
      <c r="D78" s="12"/>
      <c r="E78" s="12"/>
      <c r="F78" s="12"/>
      <c r="G78" s="12"/>
      <c r="H78" s="12"/>
      <c r="I78" s="12"/>
      <c r="K78" s="12"/>
      <c r="L78" s="12"/>
      <c r="M78" s="12"/>
    </row>
    <row r="79" spans="1:13" s="13" customFormat="1" x14ac:dyDescent="0.15">
      <c r="A79" s="12"/>
      <c r="B79" s="12"/>
      <c r="C79" s="12"/>
      <c r="D79" s="12"/>
      <c r="E79" s="12"/>
      <c r="F79" s="12"/>
      <c r="G79" s="12"/>
      <c r="H79" s="12"/>
      <c r="I79" s="12"/>
      <c r="K79" s="12"/>
      <c r="L79" s="12"/>
      <c r="M79" s="12"/>
    </row>
    <row r="80" spans="1:13" s="13" customFormat="1" x14ac:dyDescent="0.15">
      <c r="A80" s="12"/>
      <c r="B80" s="12"/>
      <c r="C80" s="12"/>
      <c r="D80" s="12"/>
      <c r="E80" s="12"/>
      <c r="F80" s="12"/>
      <c r="G80" s="12"/>
      <c r="H80" s="12"/>
      <c r="I80" s="12"/>
      <c r="K80" s="12"/>
      <c r="L80" s="12"/>
      <c r="M80" s="12"/>
    </row>
    <row r="81" spans="1:13" s="13" customFormat="1" x14ac:dyDescent="0.15">
      <c r="A81" s="12"/>
      <c r="B81" s="12"/>
      <c r="C81" s="12"/>
      <c r="D81" s="12"/>
      <c r="E81" s="12"/>
      <c r="F81" s="12"/>
      <c r="G81" s="12"/>
      <c r="H81" s="12"/>
      <c r="I81" s="12"/>
      <c r="K81" s="12"/>
      <c r="L81" s="12"/>
      <c r="M81" s="12"/>
    </row>
    <row r="82" spans="1:13" s="13" customFormat="1" x14ac:dyDescent="0.15">
      <c r="A82" s="12"/>
      <c r="B82" s="12"/>
      <c r="C82" s="12"/>
      <c r="D82" s="12"/>
      <c r="E82" s="12"/>
      <c r="F82" s="12"/>
      <c r="G82" s="12"/>
      <c r="H82" s="12"/>
      <c r="I82" s="12"/>
      <c r="K82" s="12"/>
      <c r="L82" s="12"/>
      <c r="M82" s="12"/>
    </row>
    <row r="756" spans="4:40" x14ac:dyDescent="0.15">
      <c r="D756" s="41"/>
      <c r="E756" s="41"/>
      <c r="F756" s="41"/>
      <c r="G756" s="41"/>
      <c r="H756" s="41"/>
      <c r="I756" s="41"/>
      <c r="J756" s="42"/>
      <c r="K756" s="41"/>
      <c r="L756" s="41"/>
      <c r="M756" s="42"/>
      <c r="N756" s="42"/>
      <c r="O756" s="42"/>
      <c r="P756" s="42"/>
      <c r="Q756" s="42"/>
      <c r="R756" s="42"/>
      <c r="S756" s="42"/>
      <c r="T756" s="42"/>
      <c r="U756" s="42"/>
      <c r="V756" s="42"/>
      <c r="W756" s="42"/>
      <c r="X756" s="42"/>
      <c r="Y756" s="42"/>
      <c r="Z756" s="42"/>
      <c r="AA756" s="42"/>
      <c r="AB756" s="42"/>
      <c r="AC756" s="42"/>
      <c r="AD756" s="42"/>
      <c r="AE756" s="42"/>
      <c r="AF756" s="42"/>
      <c r="AG756" s="42"/>
      <c r="AH756" s="42"/>
      <c r="AI756" s="42"/>
      <c r="AJ756" s="42"/>
      <c r="AK756" s="42"/>
      <c r="AL756" s="42"/>
      <c r="AM756" s="42"/>
      <c r="AN756" s="42"/>
    </row>
    <row r="898" spans="4:40" x14ac:dyDescent="0.15">
      <c r="D898" s="41"/>
      <c r="E898" s="41"/>
      <c r="F898" s="41"/>
      <c r="G898" s="41"/>
      <c r="H898" s="41"/>
      <c r="I898" s="41"/>
      <c r="J898" s="42"/>
      <c r="K898" s="41"/>
      <c r="L898" s="41"/>
      <c r="M898" s="42"/>
      <c r="N898" s="42"/>
      <c r="O898" s="42"/>
      <c r="P898" s="42"/>
      <c r="Q898" s="42"/>
      <c r="R898" s="42"/>
      <c r="S898" s="42"/>
      <c r="T898" s="42"/>
      <c r="U898" s="42"/>
      <c r="V898" s="42"/>
      <c r="W898" s="42"/>
      <c r="X898" s="42"/>
      <c r="Y898" s="42"/>
      <c r="Z898" s="42"/>
      <c r="AA898" s="42"/>
      <c r="AB898" s="42"/>
      <c r="AC898" s="42"/>
      <c r="AD898" s="42"/>
      <c r="AE898" s="42"/>
      <c r="AF898" s="42"/>
      <c r="AG898" s="42"/>
      <c r="AH898" s="42"/>
      <c r="AI898" s="42"/>
      <c r="AJ898" s="42"/>
      <c r="AK898" s="42"/>
      <c r="AL898" s="42"/>
      <c r="AM898" s="42"/>
      <c r="AN898" s="42"/>
    </row>
    <row r="1042" spans="4:40" x14ac:dyDescent="0.15">
      <c r="D1042" s="41"/>
      <c r="E1042" s="41"/>
      <c r="F1042" s="41"/>
      <c r="G1042" s="41"/>
      <c r="H1042" s="41"/>
      <c r="I1042" s="41"/>
      <c r="J1042" s="42"/>
      <c r="K1042" s="41"/>
      <c r="L1042" s="41"/>
      <c r="M1042" s="42"/>
      <c r="N1042" s="42"/>
      <c r="O1042" s="42"/>
      <c r="P1042" s="42"/>
      <c r="Q1042" s="42"/>
      <c r="R1042" s="42"/>
      <c r="S1042" s="42"/>
      <c r="T1042" s="42"/>
      <c r="U1042" s="42"/>
      <c r="V1042" s="42"/>
      <c r="W1042" s="42"/>
      <c r="X1042" s="42"/>
      <c r="Y1042" s="42"/>
      <c r="Z1042" s="42"/>
      <c r="AA1042" s="42"/>
      <c r="AB1042" s="42"/>
      <c r="AC1042" s="42"/>
      <c r="AD1042" s="42"/>
      <c r="AE1042" s="42"/>
      <c r="AF1042" s="42"/>
      <c r="AG1042" s="42"/>
      <c r="AH1042" s="42"/>
      <c r="AI1042" s="42"/>
      <c r="AJ1042" s="42"/>
      <c r="AK1042" s="42"/>
      <c r="AL1042" s="42"/>
      <c r="AM1042" s="42"/>
      <c r="AN1042" s="42"/>
    </row>
    <row r="1385" spans="4:40" x14ac:dyDescent="0.15">
      <c r="D1385" s="41"/>
      <c r="E1385" s="41"/>
      <c r="F1385" s="41"/>
      <c r="G1385" s="41"/>
      <c r="H1385" s="41"/>
      <c r="I1385" s="41"/>
      <c r="J1385" s="42"/>
      <c r="K1385" s="41"/>
      <c r="L1385" s="41"/>
      <c r="M1385" s="42"/>
      <c r="N1385" s="42"/>
      <c r="O1385" s="42"/>
      <c r="P1385" s="42"/>
      <c r="Q1385" s="42"/>
      <c r="R1385" s="42"/>
      <c r="S1385" s="42"/>
      <c r="T1385" s="42"/>
      <c r="U1385" s="42"/>
      <c r="V1385" s="42"/>
      <c r="W1385" s="42"/>
      <c r="X1385" s="42"/>
      <c r="Y1385" s="42"/>
      <c r="Z1385" s="42"/>
      <c r="AA1385" s="42"/>
      <c r="AB1385" s="42"/>
      <c r="AC1385" s="42"/>
      <c r="AD1385" s="42"/>
      <c r="AE1385" s="42"/>
      <c r="AF1385" s="42"/>
      <c r="AG1385" s="42"/>
      <c r="AH1385" s="42"/>
      <c r="AI1385" s="42"/>
      <c r="AJ1385" s="42"/>
      <c r="AK1385" s="42"/>
      <c r="AL1385" s="42"/>
      <c r="AM1385" s="42"/>
      <c r="AN1385" s="42"/>
    </row>
    <row r="1581" spans="4:40" x14ac:dyDescent="0.15">
      <c r="D1581" s="41"/>
      <c r="E1581" s="41"/>
      <c r="F1581" s="41"/>
      <c r="G1581" s="41"/>
      <c r="H1581" s="41"/>
      <c r="I1581" s="41"/>
      <c r="J1581" s="42"/>
      <c r="K1581" s="41"/>
      <c r="L1581" s="41"/>
      <c r="M1581" s="42"/>
      <c r="N1581" s="42"/>
      <c r="O1581" s="42"/>
      <c r="P1581" s="42"/>
      <c r="Q1581" s="42"/>
      <c r="R1581" s="42"/>
      <c r="S1581" s="42"/>
      <c r="T1581" s="42"/>
      <c r="U1581" s="42"/>
      <c r="V1581" s="42"/>
      <c r="W1581" s="42"/>
      <c r="X1581" s="42"/>
      <c r="Y1581" s="42"/>
      <c r="Z1581" s="42"/>
      <c r="AA1581" s="42"/>
      <c r="AB1581" s="42"/>
      <c r="AC1581" s="42"/>
      <c r="AD1581" s="42"/>
      <c r="AE1581" s="42"/>
      <c r="AF1581" s="42"/>
      <c r="AG1581" s="42"/>
      <c r="AH1581" s="42"/>
      <c r="AI1581" s="42"/>
      <c r="AJ1581" s="42"/>
      <c r="AK1581" s="42"/>
      <c r="AL1581" s="42"/>
      <c r="AM1581" s="42"/>
      <c r="AN1581" s="42"/>
    </row>
    <row r="2297" spans="4:40" x14ac:dyDescent="0.15">
      <c r="D2297" s="41"/>
      <c r="E2297" s="41"/>
      <c r="F2297" s="41"/>
      <c r="G2297" s="41"/>
      <c r="H2297" s="41"/>
      <c r="I2297" s="41"/>
      <c r="J2297" s="42"/>
      <c r="K2297" s="41"/>
      <c r="L2297" s="41"/>
      <c r="M2297" s="42"/>
      <c r="N2297" s="42"/>
      <c r="O2297" s="42"/>
      <c r="P2297" s="42"/>
      <c r="Q2297" s="42"/>
      <c r="R2297" s="42"/>
      <c r="S2297" s="42"/>
      <c r="T2297" s="42"/>
      <c r="U2297" s="42"/>
      <c r="V2297" s="42"/>
      <c r="W2297" s="42"/>
      <c r="X2297" s="42"/>
      <c r="Y2297" s="42"/>
      <c r="Z2297" s="42"/>
      <c r="AA2297" s="42"/>
      <c r="AB2297" s="42"/>
      <c r="AC2297" s="42"/>
      <c r="AD2297" s="42"/>
      <c r="AE2297" s="42"/>
      <c r="AF2297" s="42"/>
      <c r="AG2297" s="42"/>
      <c r="AH2297" s="42"/>
      <c r="AI2297" s="42"/>
      <c r="AJ2297" s="42"/>
      <c r="AK2297" s="42"/>
      <c r="AL2297" s="42"/>
      <c r="AM2297" s="42"/>
      <c r="AN2297" s="42"/>
    </row>
    <row r="2598" spans="4:40" x14ac:dyDescent="0.15">
      <c r="D2598" s="41"/>
      <c r="E2598" s="41"/>
      <c r="F2598" s="41"/>
      <c r="G2598" s="41"/>
      <c r="H2598" s="41"/>
      <c r="I2598" s="41"/>
      <c r="J2598" s="42"/>
      <c r="K2598" s="41"/>
      <c r="L2598" s="41"/>
      <c r="M2598" s="42"/>
      <c r="N2598" s="42"/>
      <c r="O2598" s="42"/>
      <c r="P2598" s="42"/>
      <c r="Q2598" s="42"/>
      <c r="R2598" s="42"/>
      <c r="S2598" s="42"/>
      <c r="T2598" s="42"/>
      <c r="U2598" s="42"/>
      <c r="V2598" s="42"/>
      <c r="W2598" s="42"/>
      <c r="X2598" s="42"/>
      <c r="Y2598" s="42"/>
      <c r="Z2598" s="42"/>
      <c r="AA2598" s="42"/>
      <c r="AB2598" s="42"/>
      <c r="AC2598" s="42"/>
      <c r="AD2598" s="42"/>
      <c r="AE2598" s="42"/>
      <c r="AF2598" s="42"/>
      <c r="AG2598" s="42"/>
      <c r="AH2598" s="42"/>
      <c r="AI2598" s="42"/>
      <c r="AJ2598" s="42"/>
      <c r="AK2598" s="42"/>
      <c r="AL2598" s="42"/>
      <c r="AM2598" s="42"/>
      <c r="AN2598" s="42"/>
    </row>
    <row r="3065" spans="4:40" x14ac:dyDescent="0.15">
      <c r="D3065" s="41"/>
      <c r="E3065" s="41"/>
      <c r="F3065" s="41"/>
      <c r="G3065" s="41"/>
      <c r="H3065" s="41"/>
      <c r="I3065" s="41"/>
      <c r="J3065" s="42"/>
      <c r="K3065" s="41"/>
      <c r="L3065" s="41"/>
      <c r="M3065" s="42"/>
      <c r="N3065" s="42"/>
      <c r="O3065" s="42"/>
      <c r="P3065" s="42"/>
      <c r="Q3065" s="42"/>
      <c r="R3065" s="42"/>
      <c r="S3065" s="42"/>
      <c r="T3065" s="42"/>
      <c r="U3065" s="42"/>
      <c r="V3065" s="42"/>
      <c r="W3065" s="42"/>
      <c r="X3065" s="42"/>
      <c r="Y3065" s="42"/>
      <c r="Z3065" s="42"/>
      <c r="AA3065" s="42"/>
      <c r="AB3065" s="42"/>
      <c r="AC3065" s="42"/>
      <c r="AD3065" s="42"/>
      <c r="AE3065" s="42"/>
      <c r="AF3065" s="42"/>
      <c r="AG3065" s="42"/>
      <c r="AH3065" s="42"/>
      <c r="AI3065" s="42"/>
      <c r="AJ3065" s="42"/>
      <c r="AK3065" s="42"/>
      <c r="AL3065" s="42"/>
      <c r="AM3065" s="42"/>
      <c r="AN3065" s="42"/>
    </row>
    <row r="3103" spans="4:40" x14ac:dyDescent="0.15">
      <c r="D3103" s="41"/>
      <c r="E3103" s="41"/>
      <c r="F3103" s="41"/>
      <c r="G3103" s="41"/>
      <c r="H3103" s="41"/>
      <c r="I3103" s="41"/>
      <c r="J3103" s="42"/>
      <c r="K3103" s="41"/>
      <c r="L3103" s="41"/>
      <c r="M3103" s="42"/>
      <c r="N3103" s="42"/>
      <c r="O3103" s="42"/>
      <c r="P3103" s="42"/>
      <c r="Q3103" s="42"/>
      <c r="R3103" s="42"/>
      <c r="S3103" s="42"/>
      <c r="T3103" s="42"/>
      <c r="U3103" s="42"/>
      <c r="V3103" s="42"/>
      <c r="W3103" s="42"/>
      <c r="X3103" s="42"/>
      <c r="Y3103" s="42"/>
      <c r="Z3103" s="42"/>
      <c r="AA3103" s="42"/>
      <c r="AB3103" s="42"/>
      <c r="AC3103" s="42"/>
      <c r="AD3103" s="42"/>
      <c r="AE3103" s="42"/>
      <c r="AF3103" s="42"/>
      <c r="AG3103" s="42"/>
      <c r="AH3103" s="42"/>
      <c r="AI3103" s="42"/>
      <c r="AJ3103" s="42"/>
      <c r="AK3103" s="42"/>
      <c r="AL3103" s="42"/>
      <c r="AM3103" s="42"/>
      <c r="AN3103" s="42"/>
    </row>
  </sheetData>
  <mergeCells count="57">
    <mergeCell ref="K3:P3"/>
    <mergeCell ref="Q3:V3"/>
    <mergeCell ref="W3:AB3"/>
    <mergeCell ref="AC3:AH3"/>
    <mergeCell ref="AI3:AN3"/>
    <mergeCell ref="A3:A6"/>
    <mergeCell ref="B3:B6"/>
    <mergeCell ref="C3:C6"/>
    <mergeCell ref="D3:D6"/>
    <mergeCell ref="E3:J3"/>
    <mergeCell ref="E4:E6"/>
    <mergeCell ref="F4:F6"/>
    <mergeCell ref="J4:J6"/>
    <mergeCell ref="AN4:AN6"/>
    <mergeCell ref="G5:G6"/>
    <mergeCell ref="H5:H6"/>
    <mergeCell ref="I5:I6"/>
    <mergeCell ref="M5:M6"/>
    <mergeCell ref="N5:N6"/>
    <mergeCell ref="O5:O6"/>
    <mergeCell ref="V4:V6"/>
    <mergeCell ref="W4:W6"/>
    <mergeCell ref="X4:X6"/>
    <mergeCell ref="AB4:AB6"/>
    <mergeCell ref="AC4:AC6"/>
    <mergeCell ref="AD4:AD6"/>
    <mergeCell ref="K4:K6"/>
    <mergeCell ref="L4:L6"/>
    <mergeCell ref="AK5:AK6"/>
    <mergeCell ref="AL5:AL6"/>
    <mergeCell ref="P4:P6"/>
    <mergeCell ref="Q4:Q6"/>
    <mergeCell ref="R4:R6"/>
    <mergeCell ref="Z5:Z6"/>
    <mergeCell ref="AA5:AA6"/>
    <mergeCell ref="AH4:AH6"/>
    <mergeCell ref="AI4:AI6"/>
    <mergeCell ref="AJ4:AJ6"/>
    <mergeCell ref="AE5:AE6"/>
    <mergeCell ref="AF5:AF6"/>
    <mergeCell ref="AG5:AG6"/>
    <mergeCell ref="AH1:AJ1"/>
    <mergeCell ref="AK1:AM1"/>
    <mergeCell ref="AK2:AN2"/>
    <mergeCell ref="B24:D24"/>
    <mergeCell ref="A7:A23"/>
    <mergeCell ref="B7:B10"/>
    <mergeCell ref="C7:C10"/>
    <mergeCell ref="B11:B23"/>
    <mergeCell ref="C11:C13"/>
    <mergeCell ref="C15:C18"/>
    <mergeCell ref="C19:C21"/>
    <mergeCell ref="AM5:AM6"/>
    <mergeCell ref="S5:S6"/>
    <mergeCell ref="T5:T6"/>
    <mergeCell ref="U5:U6"/>
    <mergeCell ref="Y5:Y6"/>
  </mergeCells>
  <phoneticPr fontId="2"/>
  <pageMargins left="0.70866141732283472" right="0.70866141732283472" top="0.74803149606299213" bottom="0.74803149606299213" header="0.31496062992125984" footer="0.31496062992125984"/>
  <pageSetup paperSize="8" scale="55" orientation="landscape" r:id="rId1"/>
  <headerFooter>
    <oddHeader>&amp;L&amp;36平成28年産甘味資源作物交付金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鹿⑦28</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kana.kawaguchi</cp:lastModifiedBy>
  <cp:lastPrinted>2017-11-24T09:59:05Z</cp:lastPrinted>
  <dcterms:created xsi:type="dcterms:W3CDTF">2008-10-08T04:56:27Z</dcterms:created>
  <dcterms:modified xsi:type="dcterms:W3CDTF">2017-11-30T06:23:12Z</dcterms:modified>
</cp:coreProperties>
</file>