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共有）重要情報フォルダ〔正職員用〕\03 本部\00 交付業務\03 砂糖原料課\１６－１　ＨＰ掲載デ－タ(統計データのみ）\００　統計データ\18_２９年産確定版\01 鹿児島\清書版\"/>
    </mc:Choice>
  </mc:AlternateContent>
  <bookViews>
    <workbookView xWindow="11910" yWindow="105" windowWidth="11295" windowHeight="9150"/>
  </bookViews>
  <sheets>
    <sheet name="鹿⑦29" sheetId="8" r:id="rId1"/>
  </sheets>
  <calcPr calcId="162913"/>
</workbook>
</file>

<file path=xl/calcChain.xml><?xml version="1.0" encoding="utf-8"?>
<calcChain xmlns="http://schemas.openxmlformats.org/spreadsheetml/2006/main">
  <c r="AD17" i="8" l="1"/>
  <c r="AD25" i="8" l="1"/>
  <c r="AD23" i="8"/>
  <c r="AD22" i="8"/>
  <c r="AD24" i="8" s="1"/>
  <c r="AD20" i="8"/>
  <c r="AD19" i="8"/>
  <c r="AD18" i="8"/>
  <c r="AD21" i="8" s="1"/>
  <c r="AD15" i="8"/>
  <c r="AD14" i="8"/>
  <c r="AD16" i="8" s="1"/>
  <c r="AD12" i="8"/>
  <c r="AD11" i="8"/>
  <c r="AD10" i="8"/>
  <c r="F10" i="8"/>
  <c r="F25" i="8"/>
  <c r="F23" i="8"/>
  <c r="F22" i="8"/>
  <c r="F24" i="8" s="1"/>
  <c r="F20" i="8"/>
  <c r="F19" i="8"/>
  <c r="F18" i="8"/>
  <c r="F21" i="8" s="1"/>
  <c r="F17" i="8"/>
  <c r="F15" i="8"/>
  <c r="F14" i="8"/>
  <c r="F16" i="8" s="1"/>
  <c r="F12" i="8"/>
  <c r="F11" i="8"/>
  <c r="L25" i="8"/>
  <c r="L23" i="8"/>
  <c r="L22" i="8"/>
  <c r="L24" i="8" s="1"/>
  <c r="L20" i="8"/>
  <c r="L19" i="8"/>
  <c r="L18" i="8"/>
  <c r="L21" i="8" s="1"/>
  <c r="L17" i="8"/>
  <c r="L15" i="8"/>
  <c r="L14" i="8"/>
  <c r="L16" i="8" s="1"/>
  <c r="L26" i="8" s="1"/>
  <c r="L12" i="8"/>
  <c r="L11" i="8"/>
  <c r="L10" i="8"/>
  <c r="R25" i="8"/>
  <c r="R23" i="8"/>
  <c r="R22" i="8"/>
  <c r="R24" i="8" s="1"/>
  <c r="R20" i="8"/>
  <c r="R19" i="8"/>
  <c r="R18" i="8"/>
  <c r="R21" i="8" s="1"/>
  <c r="R17" i="8"/>
  <c r="R15" i="8"/>
  <c r="R14" i="8"/>
  <c r="R16" i="8" s="1"/>
  <c r="R26" i="8" s="1"/>
  <c r="R12" i="8"/>
  <c r="R11" i="8"/>
  <c r="R10" i="8"/>
  <c r="X25" i="8"/>
  <c r="X23" i="8"/>
  <c r="X22" i="8"/>
  <c r="X20" i="8"/>
  <c r="X19" i="8"/>
  <c r="X18" i="8"/>
  <c r="X21" i="8" s="1"/>
  <c r="X17" i="8"/>
  <c r="X15" i="8"/>
  <c r="X14" i="8"/>
  <c r="X12" i="8"/>
  <c r="X11" i="8"/>
  <c r="X10" i="8"/>
  <c r="AJ25" i="8"/>
  <c r="AJ23" i="8"/>
  <c r="AJ22" i="8"/>
  <c r="AJ19" i="8"/>
  <c r="AJ20" i="8"/>
  <c r="AJ18" i="8"/>
  <c r="AJ17" i="8"/>
  <c r="AJ15" i="8"/>
  <c r="AJ14" i="8"/>
  <c r="AJ10" i="8"/>
  <c r="AJ11" i="8"/>
  <c r="AJ12" i="8"/>
  <c r="X16" i="8" l="1"/>
  <c r="X13" i="8"/>
  <c r="F13" i="8"/>
  <c r="AD13" i="8"/>
  <c r="R13" i="8"/>
  <c r="L13" i="8"/>
  <c r="AD26" i="8"/>
  <c r="AD27" i="8" s="1"/>
  <c r="X24" i="8"/>
  <c r="X26" i="8" s="1"/>
  <c r="AJ13" i="8"/>
  <c r="F26" i="8"/>
  <c r="AJ24" i="8"/>
  <c r="AJ21" i="8"/>
  <c r="AJ16" i="8"/>
  <c r="AN17" i="8"/>
  <c r="P10" i="8"/>
  <c r="J25" i="8"/>
  <c r="J17" i="8"/>
  <c r="AM16" i="8"/>
  <c r="W21" i="8"/>
  <c r="AN25" i="8" l="1"/>
  <c r="AH25" i="8"/>
  <c r="AB25" i="8"/>
  <c r="V25" i="8"/>
  <c r="P25" i="8"/>
  <c r="AM24" i="8"/>
  <c r="AL24" i="8"/>
  <c r="AK24" i="8"/>
  <c r="AI24" i="8"/>
  <c r="AG24" i="8"/>
  <c r="AF24" i="8"/>
  <c r="AE24" i="8"/>
  <c r="AC24" i="8"/>
  <c r="AA24" i="8"/>
  <c r="Z24" i="8"/>
  <c r="Y24" i="8"/>
  <c r="W24" i="8"/>
  <c r="U24" i="8"/>
  <c r="T24" i="8"/>
  <c r="S24" i="8"/>
  <c r="Q24" i="8"/>
  <c r="O24" i="8"/>
  <c r="N24" i="8"/>
  <c r="M24" i="8"/>
  <c r="K24" i="8"/>
  <c r="I24" i="8"/>
  <c r="H24" i="8"/>
  <c r="G24" i="8"/>
  <c r="E24" i="8"/>
  <c r="AN23" i="8"/>
  <c r="AH23" i="8"/>
  <c r="AB23" i="8"/>
  <c r="V23" i="8"/>
  <c r="V24" i="8" s="1"/>
  <c r="P23" i="8"/>
  <c r="J23" i="8"/>
  <c r="AN22" i="8"/>
  <c r="AB22" i="8"/>
  <c r="V22" i="8"/>
  <c r="P22" i="8"/>
  <c r="AM21" i="8"/>
  <c r="AL21" i="8"/>
  <c r="AK21" i="8"/>
  <c r="AI21" i="8"/>
  <c r="AI26" i="8" s="1"/>
  <c r="AG21" i="8"/>
  <c r="AF21" i="8"/>
  <c r="AE21" i="8"/>
  <c r="AC21" i="8"/>
  <c r="AA21" i="8"/>
  <c r="Z21" i="8"/>
  <c r="Y21" i="8"/>
  <c r="U21" i="8"/>
  <c r="T21" i="8"/>
  <c r="S21" i="8"/>
  <c r="Q21" i="8"/>
  <c r="Q26" i="8" s="1"/>
  <c r="O21" i="8"/>
  <c r="N21" i="8"/>
  <c r="M21" i="8"/>
  <c r="K21" i="8"/>
  <c r="I21" i="8"/>
  <c r="H21" i="8"/>
  <c r="G21" i="8"/>
  <c r="E21" i="8"/>
  <c r="AN20" i="8"/>
  <c r="AH20" i="8"/>
  <c r="AB20" i="8"/>
  <c r="V20" i="8"/>
  <c r="P20" i="8"/>
  <c r="J20" i="8"/>
  <c r="AN19" i="8"/>
  <c r="AH19" i="8"/>
  <c r="AB19" i="8"/>
  <c r="V19" i="8"/>
  <c r="P19" i="8"/>
  <c r="J19" i="8"/>
  <c r="AN18" i="8"/>
  <c r="AB18" i="8"/>
  <c r="V18" i="8"/>
  <c r="P18" i="8"/>
  <c r="J18" i="8"/>
  <c r="AB17" i="8"/>
  <c r="V17" i="8"/>
  <c r="P17" i="8"/>
  <c r="AL16" i="8"/>
  <c r="AK16" i="8"/>
  <c r="AG16" i="8"/>
  <c r="AF16" i="8"/>
  <c r="AE16" i="8"/>
  <c r="AC16" i="8"/>
  <c r="AA16" i="8"/>
  <c r="Z16" i="8"/>
  <c r="Y16" i="8"/>
  <c r="W16" i="8"/>
  <c r="U16" i="8"/>
  <c r="T16" i="8"/>
  <c r="S16" i="8"/>
  <c r="Q16" i="8"/>
  <c r="O16" i="8"/>
  <c r="N16" i="8"/>
  <c r="M16" i="8"/>
  <c r="K16" i="8"/>
  <c r="I16" i="8"/>
  <c r="H16" i="8"/>
  <c r="G16" i="8"/>
  <c r="E16" i="8"/>
  <c r="AN15" i="8"/>
  <c r="J15" i="8"/>
  <c r="AN14" i="8"/>
  <c r="AH14" i="8"/>
  <c r="AB14" i="8"/>
  <c r="V14" i="8"/>
  <c r="P14" i="8"/>
  <c r="J14" i="8"/>
  <c r="AM13" i="8"/>
  <c r="AL13" i="8"/>
  <c r="AK13" i="8"/>
  <c r="AI13" i="8"/>
  <c r="AG13" i="8"/>
  <c r="AF13" i="8"/>
  <c r="AE13" i="8"/>
  <c r="AC13" i="8"/>
  <c r="AA13" i="8"/>
  <c r="Z13" i="8"/>
  <c r="Y13" i="8"/>
  <c r="W13" i="8"/>
  <c r="U13" i="8"/>
  <c r="T13" i="8"/>
  <c r="S13" i="8"/>
  <c r="Q13" i="8"/>
  <c r="Q27" i="8" s="1"/>
  <c r="O13" i="8"/>
  <c r="N13" i="8"/>
  <c r="M13" i="8"/>
  <c r="K13" i="8"/>
  <c r="I13" i="8"/>
  <c r="H13" i="8"/>
  <c r="G13" i="8"/>
  <c r="E13" i="8"/>
  <c r="AN12" i="8"/>
  <c r="AH12" i="8"/>
  <c r="AB12" i="8"/>
  <c r="V12" i="8"/>
  <c r="P12" i="8"/>
  <c r="J12" i="8"/>
  <c r="AH11" i="8"/>
  <c r="AB11" i="8"/>
  <c r="V11" i="8"/>
  <c r="P11" i="8"/>
  <c r="J11" i="8"/>
  <c r="AN10" i="8"/>
  <c r="AH10" i="8"/>
  <c r="AB10" i="8"/>
  <c r="J10" i="8"/>
  <c r="AA26" i="8" l="1"/>
  <c r="P13" i="8"/>
  <c r="V21" i="8"/>
  <c r="AB24" i="8"/>
  <c r="AH18" i="8"/>
  <c r="AH21" i="8" s="1"/>
  <c r="P15" i="8"/>
  <c r="O26" i="8"/>
  <c r="O27" i="8" s="1"/>
  <c r="AH15" i="8"/>
  <c r="AH16" i="8" s="1"/>
  <c r="S26" i="8"/>
  <c r="S27" i="8" s="1"/>
  <c r="M26" i="8"/>
  <c r="M27" i="8" s="1"/>
  <c r="U26" i="8"/>
  <c r="U27" i="8" s="1"/>
  <c r="Y26" i="8"/>
  <c r="Y27" i="8" s="1"/>
  <c r="AC26" i="8"/>
  <c r="AC27" i="8" s="1"/>
  <c r="E26" i="8"/>
  <c r="E27" i="8" s="1"/>
  <c r="H26" i="8"/>
  <c r="H27" i="8" s="1"/>
  <c r="K26" i="8"/>
  <c r="K27" i="8" s="1"/>
  <c r="N26" i="8"/>
  <c r="N27" i="8" s="1"/>
  <c r="P16" i="8"/>
  <c r="V15" i="8"/>
  <c r="V16" i="8" s="1"/>
  <c r="V26" i="8" s="1"/>
  <c r="T26" i="8"/>
  <c r="T27" i="8" s="1"/>
  <c r="AF26" i="8"/>
  <c r="AF27" i="8" s="1"/>
  <c r="F27" i="8"/>
  <c r="G26" i="8"/>
  <c r="G27" i="8" s="1"/>
  <c r="Z26" i="8"/>
  <c r="Z27" i="8" s="1"/>
  <c r="J16" i="8"/>
  <c r="J22" i="8"/>
  <c r="J24" i="8" s="1"/>
  <c r="AL26" i="8"/>
  <c r="AL27" i="8" s="1"/>
  <c r="AK26" i="8"/>
  <c r="AK27" i="8" s="1"/>
  <c r="AN16" i="8"/>
  <c r="AG26" i="8"/>
  <c r="AG27" i="8" s="1"/>
  <c r="AE26" i="8"/>
  <c r="AE27" i="8" s="1"/>
  <c r="AA27" i="8"/>
  <c r="AB13" i="8"/>
  <c r="I26" i="8"/>
  <c r="I27" i="8" s="1"/>
  <c r="J21" i="8"/>
  <c r="AN24" i="8"/>
  <c r="AJ26" i="8"/>
  <c r="AJ27" i="8" s="1"/>
  <c r="AN21" i="8"/>
  <c r="AM26" i="8"/>
  <c r="AM27" i="8" s="1"/>
  <c r="AN11" i="8"/>
  <c r="AN13" i="8" s="1"/>
  <c r="AH22" i="8"/>
  <c r="AH24" i="8" s="1"/>
  <c r="AH13" i="8"/>
  <c r="AB15" i="8"/>
  <c r="AB16" i="8" s="1"/>
  <c r="W26" i="8"/>
  <c r="W27" i="8" s="1"/>
  <c r="AB21" i="8"/>
  <c r="V10" i="8"/>
  <c r="V13" i="8" s="1"/>
  <c r="P24" i="8"/>
  <c r="P26" i="8" s="1"/>
  <c r="J13" i="8"/>
  <c r="AI27" i="8"/>
  <c r="P21" i="8"/>
  <c r="AH26" i="8" l="1"/>
  <c r="AH27" i="8" s="1"/>
  <c r="J26" i="8"/>
  <c r="J27" i="8" s="1"/>
  <c r="X27" i="8"/>
  <c r="P27" i="8"/>
  <c r="AN26" i="8"/>
  <c r="AN27" i="8" s="1"/>
  <c r="AB26" i="8"/>
  <c r="AB27" i="8" s="1"/>
  <c r="R27" i="8"/>
  <c r="V27" i="8"/>
  <c r="L27" i="8"/>
</calcChain>
</file>

<file path=xl/sharedStrings.xml><?xml version="1.0" encoding="utf-8"?>
<sst xmlns="http://schemas.openxmlformats.org/spreadsheetml/2006/main" count="85" uniqueCount="44">
  <si>
    <t>現在</t>
    <rPh sb="0" eb="2">
      <t>ゲンザイ</t>
    </rPh>
    <phoneticPr fontId="2"/>
  </si>
  <si>
    <t>種子島</t>
    <rPh sb="0" eb="3">
      <t>タネガシマ</t>
    </rPh>
    <phoneticPr fontId="2"/>
  </si>
  <si>
    <t>奄美大島</t>
    <rPh sb="0" eb="2">
      <t>アマミ</t>
    </rPh>
    <rPh sb="2" eb="4">
      <t>オオシマ</t>
    </rPh>
    <phoneticPr fontId="2"/>
  </si>
  <si>
    <t>喜界町</t>
    <rPh sb="0" eb="2">
      <t>キカイ</t>
    </rPh>
    <rPh sb="2" eb="3">
      <t>チョウ</t>
    </rPh>
    <phoneticPr fontId="2"/>
  </si>
  <si>
    <t>徳之島</t>
    <rPh sb="0" eb="3">
      <t>トクノシマ</t>
    </rPh>
    <phoneticPr fontId="2"/>
  </si>
  <si>
    <t>徳之島町</t>
    <rPh sb="0" eb="3">
      <t>トクノシマ</t>
    </rPh>
    <rPh sb="3" eb="4">
      <t>チョウ</t>
    </rPh>
    <phoneticPr fontId="2"/>
  </si>
  <si>
    <t>伊仙町</t>
    <rPh sb="0" eb="2">
      <t>イセン</t>
    </rPh>
    <rPh sb="2" eb="3">
      <t>チョウ</t>
    </rPh>
    <phoneticPr fontId="2"/>
  </si>
  <si>
    <t>和泊町</t>
    <rPh sb="0" eb="2">
      <t>ワドマリ</t>
    </rPh>
    <rPh sb="2" eb="3">
      <t>チョウ</t>
    </rPh>
    <phoneticPr fontId="2"/>
  </si>
  <si>
    <t>知名町</t>
    <rPh sb="0" eb="2">
      <t>チナ</t>
    </rPh>
    <rPh sb="2" eb="3">
      <t>チョウ</t>
    </rPh>
    <phoneticPr fontId="2"/>
  </si>
  <si>
    <t>与論町</t>
    <rPh sb="0" eb="2">
      <t>ヨロン</t>
    </rPh>
    <rPh sb="2" eb="3">
      <t>チョウ</t>
    </rPh>
    <phoneticPr fontId="2"/>
  </si>
  <si>
    <t>島</t>
    <rPh sb="0" eb="1">
      <t>シマ</t>
    </rPh>
    <phoneticPr fontId="2"/>
  </si>
  <si>
    <t>県</t>
  </si>
  <si>
    <t>地域</t>
    <rPh sb="0" eb="2">
      <t>チイキ</t>
    </rPh>
    <phoneticPr fontId="2"/>
  </si>
  <si>
    <t>市町村</t>
  </si>
  <si>
    <t>耕起・整地</t>
    <phoneticPr fontId="2"/>
  </si>
  <si>
    <t>計</t>
    <rPh sb="0" eb="1">
      <t>ケイ</t>
    </rPh>
    <phoneticPr fontId="2"/>
  </si>
  <si>
    <t>鹿児島県</t>
  </si>
  <si>
    <t>熊毛地区</t>
    <rPh sb="0" eb="2">
      <t>クマゲ</t>
    </rPh>
    <rPh sb="2" eb="4">
      <t>チク</t>
    </rPh>
    <phoneticPr fontId="2"/>
  </si>
  <si>
    <t>西之表市</t>
    <phoneticPr fontId="2"/>
  </si>
  <si>
    <t>南種子町</t>
    <phoneticPr fontId="2"/>
  </si>
  <si>
    <t>大島地区</t>
    <rPh sb="0" eb="2">
      <t>オオシマ</t>
    </rPh>
    <rPh sb="2" eb="4">
      <t>チク</t>
    </rPh>
    <phoneticPr fontId="2"/>
  </si>
  <si>
    <t>奄美市</t>
    <rPh sb="0" eb="2">
      <t>アマミ</t>
    </rPh>
    <rPh sb="2" eb="3">
      <t>シ</t>
    </rPh>
    <phoneticPr fontId="2"/>
  </si>
  <si>
    <t>龍郷町</t>
    <rPh sb="0" eb="2">
      <t>タツゴウ</t>
    </rPh>
    <rPh sb="2" eb="3">
      <t>チョウ</t>
    </rPh>
    <phoneticPr fontId="2"/>
  </si>
  <si>
    <t>喜界島</t>
    <rPh sb="0" eb="2">
      <t>キカイ</t>
    </rPh>
    <rPh sb="2" eb="3">
      <t>シマ</t>
    </rPh>
    <phoneticPr fontId="2"/>
  </si>
  <si>
    <t>天城町</t>
    <rPh sb="0" eb="3">
      <t>アマギチョウ</t>
    </rPh>
    <phoneticPr fontId="2"/>
  </si>
  <si>
    <t>沖永良部島</t>
    <rPh sb="0" eb="4">
      <t>オキノエラブ</t>
    </rPh>
    <rPh sb="4" eb="5">
      <t>シマ</t>
    </rPh>
    <phoneticPr fontId="2"/>
  </si>
  <si>
    <t>与論島</t>
    <rPh sb="0" eb="2">
      <t>ヨロン</t>
    </rPh>
    <rPh sb="2" eb="3">
      <t>シマ</t>
    </rPh>
    <phoneticPr fontId="2"/>
  </si>
  <si>
    <t>合計</t>
  </si>
  <si>
    <t>（単位：a）</t>
    <rPh sb="1" eb="3">
      <t>タンイ</t>
    </rPh>
    <phoneticPr fontId="2"/>
  </si>
  <si>
    <t>(交付決定ベース)</t>
    <rPh sb="1" eb="3">
      <t>コウフ</t>
    </rPh>
    <rPh sb="3" eb="5">
      <t>ケッテイ</t>
    </rPh>
    <phoneticPr fontId="2"/>
  </si>
  <si>
    <t>(７) 市町村別　委託者別　委託面積</t>
    <rPh sb="4" eb="7">
      <t>シチョウソン</t>
    </rPh>
    <rPh sb="7" eb="8">
      <t>ベツ</t>
    </rPh>
    <rPh sb="9" eb="12">
      <t>イタクシャ</t>
    </rPh>
    <rPh sb="12" eb="13">
      <t>ベツ</t>
    </rPh>
    <rPh sb="14" eb="16">
      <t>イタク</t>
    </rPh>
    <rPh sb="16" eb="18">
      <t>メンセキ</t>
    </rPh>
    <phoneticPr fontId="2"/>
  </si>
  <si>
    <t>株出管理</t>
    <phoneticPr fontId="2"/>
  </si>
  <si>
    <t>植付け</t>
    <phoneticPr fontId="2"/>
  </si>
  <si>
    <t>防除</t>
    <phoneticPr fontId="2"/>
  </si>
  <si>
    <t>中耕培土</t>
    <phoneticPr fontId="2"/>
  </si>
  <si>
    <t>収穫</t>
    <phoneticPr fontId="2"/>
  </si>
  <si>
    <t>Ａ-3</t>
    <phoneticPr fontId="2"/>
  </si>
  <si>
    <t>Ａ-4</t>
    <phoneticPr fontId="2"/>
  </si>
  <si>
    <t>認定農業者</t>
  </si>
  <si>
    <t>収穫面積の合計が1.0ha以上である生産者（法人含む）</t>
    <phoneticPr fontId="2"/>
  </si>
  <si>
    <t>基幹作業面積の合計が4.5ha以上の受託組織、サービス事業体</t>
    <phoneticPr fontId="2"/>
  </si>
  <si>
    <t>中種子町</t>
    <phoneticPr fontId="2"/>
  </si>
  <si>
    <t>（注１）市町村は、委託者が委託したほ場の場所により分類。</t>
    <rPh sb="1" eb="2">
      <t>チュウ</t>
    </rPh>
    <rPh sb="4" eb="7">
      <t>シチョウソン</t>
    </rPh>
    <rPh sb="9" eb="11">
      <t>イタク</t>
    </rPh>
    <rPh sb="11" eb="12">
      <t>モノ</t>
    </rPh>
    <rPh sb="13" eb="15">
      <t>イタク</t>
    </rPh>
    <rPh sb="18" eb="19">
      <t>バ</t>
    </rPh>
    <rPh sb="20" eb="22">
      <t>バショ</t>
    </rPh>
    <rPh sb="25" eb="27">
      <t>ブンルイ</t>
    </rPh>
    <phoneticPr fontId="2"/>
  </si>
  <si>
    <t>（注２）Ａ-３の数値は基幹作業面積の合計が4.5ha以上である共同利用組織の構成員による基幹作業の共同利用を行った面積。</t>
    <rPh sb="1" eb="2">
      <t>チュウ</t>
    </rPh>
    <rPh sb="8" eb="10">
      <t>スウチ</t>
    </rPh>
    <rPh sb="11" eb="13">
      <t>キカン</t>
    </rPh>
    <rPh sb="13" eb="15">
      <t>サギョウ</t>
    </rPh>
    <rPh sb="15" eb="17">
      <t>メンセキ</t>
    </rPh>
    <rPh sb="18" eb="20">
      <t>ゴウケイ</t>
    </rPh>
    <rPh sb="26" eb="28">
      <t>イジョウ</t>
    </rPh>
    <rPh sb="31" eb="33">
      <t>キョウドウ</t>
    </rPh>
    <rPh sb="33" eb="35">
      <t>リヨウ</t>
    </rPh>
    <rPh sb="35" eb="37">
      <t>ソシキ</t>
    </rPh>
    <rPh sb="38" eb="41">
      <t>コウセイイン</t>
    </rPh>
    <rPh sb="44" eb="46">
      <t>キカン</t>
    </rPh>
    <rPh sb="46" eb="48">
      <t>サギョウ</t>
    </rPh>
    <rPh sb="49" eb="51">
      <t>キョウドウ</t>
    </rPh>
    <rPh sb="51" eb="53">
      <t>リヨウ</t>
    </rPh>
    <rPh sb="54" eb="55">
      <t>オコナ</t>
    </rPh>
    <rPh sb="57" eb="59">
      <t>メンセキ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</si>
</sst>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Red]\-#,##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color theme="1"/>
      <name val="ＭＳ Ｐゴシック"/>
      <family val="2"/>
      <charset val="128"/>
      <scheme val="minor"/>
    </font>
    <font>
      <sz val="10"/>
      <name val="ＭＳ Ｐゴシック"/>
      <family val="3"/>
      <charset val="128"/>
    </font>
    <font>
      <u/>
      <sz val="12"/>
      <name val="ＭＳ Ｐゴシック"/>
      <family val="3"/>
      <charset val="128"/>
    </font>
    <font>
      <sz val="16"/>
      <color indexed="8"/>
      <name val="ＭＳ Ｐゴシック"/>
      <family val="3"/>
      <charset val="128"/>
    </font>
    <font>
      <sz val="24"/>
      <color rgb="FFFF0000"/>
      <name val="ＭＳ Ｐゴシック"/>
      <family val="3"/>
      <charset val="128"/>
    </font>
    <font>
      <sz val="8"/>
      <name val="ＭＳ Ｐゴシック"/>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style="thin">
        <color indexed="64"/>
      </top>
      <bottom style="thin">
        <color indexed="64"/>
      </bottom>
      <diagonal/>
    </border>
    <border>
      <left style="medium">
        <color indexed="64"/>
      </left>
      <right/>
      <top/>
      <bottom/>
      <diagonal/>
    </border>
  </borders>
  <cellStyleXfs count="5">
    <xf numFmtId="0" fontId="0" fillId="0" borderId="0">
      <alignment vertical="center"/>
    </xf>
    <xf numFmtId="0" fontId="4"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71">
    <xf numFmtId="0" fontId="0" fillId="0" borderId="0" xfId="0">
      <alignment vertical="center"/>
    </xf>
    <xf numFmtId="0" fontId="3" fillId="0" borderId="0" xfId="0" applyFont="1" applyFill="1">
      <alignment vertical="center"/>
    </xf>
    <xf numFmtId="0" fontId="3" fillId="0" borderId="0" xfId="0" applyFont="1" applyFill="1" applyAlignment="1">
      <alignment horizontal="left" vertical="center"/>
    </xf>
    <xf numFmtId="0" fontId="0" fillId="0" borderId="24" xfId="0" applyFont="1" applyFill="1" applyBorder="1" applyAlignment="1">
      <alignment horizontal="center" vertical="center" readingOrder="1"/>
    </xf>
    <xf numFmtId="0" fontId="0" fillId="0" borderId="25" xfId="0" applyFont="1" applyFill="1" applyBorder="1" applyAlignment="1">
      <alignment horizontal="center" vertical="center" readingOrder="1"/>
    </xf>
    <xf numFmtId="0" fontId="0" fillId="0" borderId="26" xfId="0" applyFont="1" applyFill="1" applyBorder="1" applyAlignment="1">
      <alignment horizontal="center" vertical="center" readingOrder="1"/>
    </xf>
    <xf numFmtId="0" fontId="0" fillId="0" borderId="5" xfId="0" applyFont="1" applyFill="1" applyBorder="1" applyAlignment="1">
      <alignment horizontal="center" vertical="center" readingOrder="1"/>
    </xf>
    <xf numFmtId="0" fontId="0" fillId="0" borderId="3" xfId="0" applyFont="1" applyFill="1" applyBorder="1" applyAlignment="1">
      <alignment vertical="center" textRotation="255" shrinkToFit="1" readingOrder="1"/>
    </xf>
    <xf numFmtId="0" fontId="0" fillId="0" borderId="3" xfId="0" applyFont="1" applyFill="1" applyBorder="1" applyAlignment="1">
      <alignment horizontal="center" vertical="center" readingOrder="1"/>
    </xf>
    <xf numFmtId="0" fontId="0" fillId="0" borderId="27" xfId="0" applyFont="1" applyFill="1" applyBorder="1" applyAlignment="1">
      <alignment horizontal="center" vertical="center" readingOrder="1"/>
    </xf>
    <xf numFmtId="0" fontId="0" fillId="0" borderId="22" xfId="0" applyFont="1" applyFill="1" applyBorder="1" applyAlignment="1">
      <alignment vertical="center" textRotation="255" readingOrder="1"/>
    </xf>
    <xf numFmtId="0" fontId="0" fillId="0" borderId="21" xfId="0" applyFont="1" applyFill="1" applyBorder="1" applyAlignment="1">
      <alignment vertical="center" readingOrder="1"/>
    </xf>
    <xf numFmtId="177" fontId="0" fillId="0" borderId="33" xfId="4" applyNumberFormat="1" applyFont="1" applyFill="1" applyBorder="1">
      <alignment vertical="center"/>
    </xf>
    <xf numFmtId="177" fontId="0" fillId="0" borderId="35" xfId="4" applyNumberFormat="1" applyFont="1" applyFill="1" applyBorder="1">
      <alignment vertical="center"/>
    </xf>
    <xf numFmtId="177" fontId="0" fillId="0" borderId="38" xfId="4" quotePrefix="1" applyNumberFormat="1" applyFont="1" applyFill="1" applyBorder="1" applyAlignment="1">
      <alignment horizontal="right" vertical="center"/>
    </xf>
    <xf numFmtId="177" fontId="0" fillId="0" borderId="4" xfId="4" applyNumberFormat="1" applyFont="1" applyFill="1" applyBorder="1">
      <alignment vertical="center"/>
    </xf>
    <xf numFmtId="177" fontId="0" fillId="0" borderId="41" xfId="4" applyNumberFormat="1" applyFont="1" applyFill="1" applyBorder="1">
      <alignment vertical="center"/>
    </xf>
    <xf numFmtId="0" fontId="0" fillId="0" borderId="37" xfId="0" applyFont="1" applyFill="1" applyBorder="1" applyAlignment="1">
      <alignment horizontal="center" vertical="center" readingOrder="1"/>
    </xf>
    <xf numFmtId="0" fontId="0" fillId="0" borderId="42" xfId="0" applyFont="1" applyFill="1" applyBorder="1" applyAlignment="1">
      <alignment horizontal="center" vertical="center" readingOrder="1"/>
    </xf>
    <xf numFmtId="177" fontId="0" fillId="0" borderId="4" xfId="4" quotePrefix="1" applyNumberFormat="1" applyFont="1" applyFill="1" applyBorder="1" applyAlignment="1">
      <alignment horizontal="right" vertical="center"/>
    </xf>
    <xf numFmtId="177" fontId="0" fillId="0" borderId="2" xfId="4" applyNumberFormat="1" applyFont="1" applyFill="1" applyBorder="1">
      <alignment vertical="center"/>
    </xf>
    <xf numFmtId="177" fontId="0" fillId="0" borderId="38" xfId="4" applyNumberFormat="1" applyFont="1" applyFill="1" applyBorder="1">
      <alignment vertical="center"/>
    </xf>
    <xf numFmtId="0" fontId="9" fillId="0" borderId="0" xfId="0" applyFont="1" applyFill="1">
      <alignment vertical="center"/>
    </xf>
    <xf numFmtId="0" fontId="1" fillId="0" borderId="0" xfId="2" applyFont="1" applyFill="1">
      <alignment vertical="center"/>
    </xf>
    <xf numFmtId="0" fontId="1" fillId="0" borderId="0" xfId="3" applyFont="1" applyFill="1">
      <alignment vertical="center"/>
    </xf>
    <xf numFmtId="0" fontId="1" fillId="0" borderId="0" xfId="2" applyFill="1">
      <alignment vertical="center"/>
    </xf>
    <xf numFmtId="0" fontId="1" fillId="0" borderId="0" xfId="3" applyFill="1">
      <alignment vertical="center"/>
    </xf>
    <xf numFmtId="0" fontId="7" fillId="0" borderId="0" xfId="2" applyFont="1" applyFill="1">
      <alignment vertical="center"/>
    </xf>
    <xf numFmtId="0" fontId="8" fillId="0" borderId="0" xfId="2" applyFont="1" applyFill="1">
      <alignment vertical="center"/>
    </xf>
    <xf numFmtId="0" fontId="1" fillId="0" borderId="10" xfId="2" applyFill="1" applyBorder="1" applyAlignment="1">
      <alignment vertical="center"/>
    </xf>
    <xf numFmtId="0" fontId="1" fillId="0" borderId="11" xfId="2" applyFill="1" applyBorder="1" applyAlignment="1">
      <alignment vertical="center"/>
    </xf>
    <xf numFmtId="177" fontId="0" fillId="0" borderId="31" xfId="4" applyNumberFormat="1" applyFont="1" applyFill="1" applyBorder="1">
      <alignment vertical="center"/>
    </xf>
    <xf numFmtId="177" fontId="0" fillId="0" borderId="32" xfId="4" applyNumberFormat="1" applyFont="1" applyFill="1" applyBorder="1">
      <alignment vertical="center"/>
    </xf>
    <xf numFmtId="177" fontId="0" fillId="0" borderId="25" xfId="4" applyNumberFormat="1" applyFont="1" applyFill="1" applyBorder="1">
      <alignment vertical="center"/>
    </xf>
    <xf numFmtId="177" fontId="0" fillId="0" borderId="34" xfId="4" applyNumberFormat="1" applyFont="1" applyFill="1" applyBorder="1">
      <alignment vertical="center"/>
    </xf>
    <xf numFmtId="177" fontId="0" fillId="0" borderId="36" xfId="4" applyNumberFormat="1" applyFont="1" applyFill="1" applyBorder="1">
      <alignment vertical="center"/>
    </xf>
    <xf numFmtId="177" fontId="0" fillId="0" borderId="37" xfId="4" applyNumberFormat="1" applyFont="1" applyFill="1" applyBorder="1">
      <alignment vertical="center"/>
    </xf>
    <xf numFmtId="177" fontId="0" fillId="0" borderId="39" xfId="4" applyNumberFormat="1" applyFont="1" applyFill="1" applyBorder="1">
      <alignment vertical="center"/>
    </xf>
    <xf numFmtId="177" fontId="0" fillId="0" borderId="3" xfId="4" applyNumberFormat="1" applyFont="1" applyFill="1" applyBorder="1">
      <alignment vertical="center"/>
    </xf>
    <xf numFmtId="177" fontId="0" fillId="0" borderId="40" xfId="4" applyNumberFormat="1" applyFont="1" applyFill="1" applyBorder="1">
      <alignment vertical="center"/>
    </xf>
    <xf numFmtId="177" fontId="0" fillId="0" borderId="27" xfId="4" applyNumberFormat="1" applyFont="1" applyFill="1" applyBorder="1">
      <alignment vertical="center"/>
    </xf>
    <xf numFmtId="177" fontId="0" fillId="0" borderId="43" xfId="4" applyNumberFormat="1" applyFont="1" applyFill="1" applyBorder="1">
      <alignment vertical="center"/>
    </xf>
    <xf numFmtId="0" fontId="0" fillId="0" borderId="0" xfId="0" applyFill="1">
      <alignment vertical="center"/>
    </xf>
    <xf numFmtId="0" fontId="0" fillId="0" borderId="0" xfId="0" applyFill="1" applyAlignment="1">
      <alignment horizontal="center" vertical="center"/>
    </xf>
    <xf numFmtId="0" fontId="0" fillId="0" borderId="17" xfId="2" applyFont="1" applyFill="1" applyBorder="1" applyAlignment="1">
      <alignment horizontal="center" vertical="center"/>
    </xf>
    <xf numFmtId="0" fontId="1" fillId="0" borderId="17" xfId="2" applyFill="1" applyBorder="1" applyAlignment="1">
      <alignment horizontal="center" vertical="center"/>
    </xf>
    <xf numFmtId="0" fontId="0" fillId="0" borderId="28" xfId="2" applyFont="1" applyFill="1" applyBorder="1" applyAlignment="1">
      <alignment horizontal="center" vertical="center"/>
    </xf>
    <xf numFmtId="0" fontId="1" fillId="0" borderId="29" xfId="2" applyFill="1" applyBorder="1" applyAlignment="1">
      <alignment horizontal="center" vertical="center"/>
    </xf>
    <xf numFmtId="0" fontId="0" fillId="0" borderId="1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0" xfId="2" applyFont="1" applyFill="1" applyBorder="1" applyAlignment="1">
      <alignment horizontal="center" vertical="center"/>
    </xf>
    <xf numFmtId="0" fontId="1" fillId="0" borderId="19" xfId="2" applyFill="1" applyBorder="1" applyAlignment="1">
      <alignment horizontal="center" vertical="center"/>
    </xf>
    <xf numFmtId="0" fontId="1" fillId="0" borderId="20" xfId="2" applyFill="1" applyBorder="1" applyAlignment="1">
      <alignment horizontal="center" vertical="center"/>
    </xf>
    <xf numFmtId="0" fontId="0" fillId="0" borderId="9" xfId="2" applyFont="1" applyFill="1" applyBorder="1" applyAlignment="1">
      <alignment horizontal="center" vertical="center"/>
    </xf>
    <xf numFmtId="0" fontId="1" fillId="0" borderId="16" xfId="2" applyFill="1" applyBorder="1" applyAlignment="1">
      <alignment horizontal="center" vertical="center"/>
    </xf>
    <xf numFmtId="0" fontId="1" fillId="0" borderId="14" xfId="2" applyFill="1" applyBorder="1" applyAlignment="1">
      <alignment horizontal="center" vertical="center"/>
    </xf>
    <xf numFmtId="0" fontId="1" fillId="0" borderId="13" xfId="2" applyFill="1" applyBorder="1" applyAlignment="1">
      <alignment horizontal="center" vertical="center"/>
    </xf>
    <xf numFmtId="0" fontId="1" fillId="0" borderId="2" xfId="2" applyFill="1" applyBorder="1" applyAlignment="1">
      <alignment horizontal="center" vertical="center"/>
    </xf>
    <xf numFmtId="0" fontId="1" fillId="0" borderId="18" xfId="2" applyFill="1" applyBorder="1" applyAlignment="1">
      <alignment horizontal="center" vertical="center"/>
    </xf>
    <xf numFmtId="0" fontId="5" fillId="0" borderId="12" xfId="2" applyFont="1" applyFill="1" applyBorder="1" applyAlignment="1">
      <alignment horizontal="left" vertical="center" wrapText="1"/>
    </xf>
    <xf numFmtId="0" fontId="5" fillId="0" borderId="15" xfId="2" applyFont="1" applyFill="1" applyBorder="1" applyAlignment="1">
      <alignment horizontal="left" vertical="center" wrapText="1"/>
    </xf>
    <xf numFmtId="0" fontId="3" fillId="0" borderId="0" xfId="0" applyFont="1" applyFill="1" applyAlignment="1">
      <alignment horizontal="right" vertical="center"/>
    </xf>
    <xf numFmtId="176" fontId="6" fillId="0" borderId="0" xfId="0" quotePrefix="1" applyNumberFormat="1" applyFont="1" applyFill="1" applyBorder="1" applyAlignment="1">
      <alignment horizontal="right" vertical="center"/>
    </xf>
    <xf numFmtId="0" fontId="3" fillId="0" borderId="8" xfId="0" applyFont="1" applyFill="1" applyBorder="1" applyAlignment="1">
      <alignment horizontal="right" vertical="center"/>
    </xf>
    <xf numFmtId="0" fontId="0" fillId="0" borderId="22" xfId="0" applyFont="1" applyFill="1" applyBorder="1" applyAlignment="1">
      <alignment horizontal="center" vertical="center" readingOrder="1"/>
    </xf>
    <xf numFmtId="0" fontId="0" fillId="0" borderId="23" xfId="0" applyFont="1" applyFill="1" applyBorder="1" applyAlignment="1">
      <alignment horizontal="center" vertical="center" readingOrder="1"/>
    </xf>
    <xf numFmtId="0" fontId="0" fillId="0" borderId="12" xfId="0" applyFont="1" applyFill="1" applyBorder="1" applyAlignment="1">
      <alignment horizontal="center" vertical="center" textRotation="255" readingOrder="1"/>
    </xf>
    <xf numFmtId="0" fontId="0" fillId="0" borderId="1" xfId="0" applyFont="1" applyFill="1" applyBorder="1" applyAlignment="1">
      <alignment horizontal="center" vertical="center" textRotation="255" readingOrder="1"/>
    </xf>
    <xf numFmtId="0" fontId="0" fillId="0" borderId="6" xfId="0" applyFont="1" applyFill="1" applyBorder="1" applyAlignment="1">
      <alignment horizontal="center" vertical="center" textRotation="255" readingOrder="1"/>
    </xf>
    <xf numFmtId="0" fontId="0" fillId="0" borderId="7" xfId="0" applyFont="1" applyFill="1" applyBorder="1" applyAlignment="1">
      <alignment horizontal="center" vertical="center" textRotation="255" readingOrder="1"/>
    </xf>
  </cellXfs>
  <cellStyles count="5">
    <cellStyle name="桁区切り 2" xfId="4"/>
    <cellStyle name="標準" xfId="0" builtinId="0"/>
    <cellStyle name="標準 2" xfId="1"/>
    <cellStyle name="標準 2 2" xfId="3"/>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106"/>
  <sheetViews>
    <sheetView showZeros="0" tabSelected="1" view="pageBreakPreview" zoomScale="70" zoomScaleNormal="90" zoomScaleSheetLayoutView="70" workbookViewId="0">
      <pane xSplit="4" ySplit="9" topLeftCell="O10" activePane="bottomRight" state="frozen"/>
      <selection pane="topRight" activeCell="E1" sqref="E1"/>
      <selection pane="bottomLeft" activeCell="A10" sqref="A10"/>
      <selection pane="bottomRight" activeCell="AE18" sqref="AE18"/>
    </sheetView>
  </sheetViews>
  <sheetFormatPr defaultRowHeight="13.5" x14ac:dyDescent="0.15"/>
  <cols>
    <col min="1" max="3" width="5.375" style="25" customWidth="1"/>
    <col min="4" max="4" width="14.375" style="25" customWidth="1"/>
    <col min="5" max="6" width="8.375" style="25" customWidth="1"/>
    <col min="7" max="7" width="8.125" style="25" customWidth="1"/>
    <col min="8" max="9" width="10.125" style="25" customWidth="1"/>
    <col min="10" max="10" width="8.375" style="26" customWidth="1"/>
    <col min="11" max="11" width="6.625" style="25" customWidth="1"/>
    <col min="12" max="12" width="8.375" style="25" customWidth="1"/>
    <col min="13" max="13" width="7" style="26" customWidth="1"/>
    <col min="14" max="15" width="10.125" style="26" customWidth="1"/>
    <col min="16" max="16" width="8.375" style="26" customWidth="1"/>
    <col min="17" max="17" width="6.625" style="26" customWidth="1"/>
    <col min="18" max="18" width="8.375" style="26" customWidth="1"/>
    <col min="19" max="19" width="6.375" style="26" customWidth="1"/>
    <col min="20" max="21" width="10.125" style="26" customWidth="1"/>
    <col min="22" max="22" width="8.375" style="26" customWidth="1"/>
    <col min="23" max="23" width="10.5" style="26" customWidth="1"/>
    <col min="24" max="24" width="8.375" style="26" customWidth="1"/>
    <col min="25" max="25" width="6.75" style="26" customWidth="1"/>
    <col min="26" max="27" width="10.125" style="26" customWidth="1"/>
    <col min="28" max="28" width="10.5" style="26" customWidth="1"/>
    <col min="29" max="29" width="6.375" style="26" customWidth="1"/>
    <col min="30" max="30" width="8.375" style="26" customWidth="1"/>
    <col min="31" max="31" width="7" style="26" customWidth="1"/>
    <col min="32" max="33" width="10.125" style="26" customWidth="1"/>
    <col min="34" max="34" width="8.375" style="26" customWidth="1"/>
    <col min="35" max="36" width="10.5" style="26" bestFit="1" customWidth="1"/>
    <col min="37" max="37" width="10.25" style="26" customWidth="1"/>
    <col min="38" max="39" width="10.375" style="26" customWidth="1"/>
    <col min="40" max="40" width="10.625" style="26" customWidth="1"/>
    <col min="41" max="16384" width="9" style="25"/>
  </cols>
  <sheetData>
    <row r="1" spans="1:40" ht="23.25" customHeight="1" x14ac:dyDescent="0.15"/>
    <row r="2" spans="1:40" ht="23.25" customHeight="1" x14ac:dyDescent="0.15"/>
    <row r="3" spans="1:40" ht="23.25" customHeight="1" x14ac:dyDescent="0.15"/>
    <row r="4" spans="1:40" ht="28.5" x14ac:dyDescent="0.15">
      <c r="A4" s="27" t="s">
        <v>30</v>
      </c>
      <c r="B4" s="27"/>
      <c r="C4" s="27"/>
      <c r="H4" s="28"/>
      <c r="AH4" s="62" t="s">
        <v>29</v>
      </c>
      <c r="AI4" s="62"/>
      <c r="AJ4" s="62"/>
      <c r="AK4" s="63">
        <v>43373</v>
      </c>
      <c r="AL4" s="63"/>
      <c r="AM4" s="63"/>
      <c r="AN4" s="2" t="s">
        <v>0</v>
      </c>
    </row>
    <row r="5" spans="1:40" ht="21.75" customHeight="1" thickBot="1" x14ac:dyDescent="0.2">
      <c r="AH5" s="1"/>
      <c r="AI5" s="1"/>
      <c r="AJ5" s="2"/>
      <c r="AK5" s="64" t="s">
        <v>28</v>
      </c>
      <c r="AL5" s="64"/>
      <c r="AM5" s="64"/>
      <c r="AN5" s="64"/>
    </row>
    <row r="6" spans="1:40" ht="28.5" customHeight="1" x14ac:dyDescent="0.15">
      <c r="A6" s="48" t="s">
        <v>11</v>
      </c>
      <c r="B6" s="48" t="s">
        <v>12</v>
      </c>
      <c r="C6" s="48" t="s">
        <v>10</v>
      </c>
      <c r="D6" s="48" t="s">
        <v>13</v>
      </c>
      <c r="E6" s="46" t="s">
        <v>14</v>
      </c>
      <c r="F6" s="45"/>
      <c r="G6" s="45"/>
      <c r="H6" s="45"/>
      <c r="I6" s="45"/>
      <c r="J6" s="47"/>
      <c r="K6" s="44" t="s">
        <v>31</v>
      </c>
      <c r="L6" s="45"/>
      <c r="M6" s="45"/>
      <c r="N6" s="45"/>
      <c r="O6" s="45"/>
      <c r="P6" s="45"/>
      <c r="Q6" s="46" t="s">
        <v>32</v>
      </c>
      <c r="R6" s="45"/>
      <c r="S6" s="45"/>
      <c r="T6" s="45"/>
      <c r="U6" s="45"/>
      <c r="V6" s="47"/>
      <c r="W6" s="44" t="s">
        <v>33</v>
      </c>
      <c r="X6" s="45"/>
      <c r="Y6" s="45"/>
      <c r="Z6" s="45"/>
      <c r="AA6" s="45"/>
      <c r="AB6" s="45"/>
      <c r="AC6" s="46" t="s">
        <v>34</v>
      </c>
      <c r="AD6" s="45"/>
      <c r="AE6" s="45"/>
      <c r="AF6" s="45"/>
      <c r="AG6" s="45"/>
      <c r="AH6" s="47"/>
      <c r="AI6" s="45" t="s">
        <v>35</v>
      </c>
      <c r="AJ6" s="45"/>
      <c r="AK6" s="45"/>
      <c r="AL6" s="45"/>
      <c r="AM6" s="45"/>
      <c r="AN6" s="47"/>
    </row>
    <row r="7" spans="1:40" x14ac:dyDescent="0.15">
      <c r="A7" s="49"/>
      <c r="B7" s="49"/>
      <c r="C7" s="49"/>
      <c r="D7" s="49"/>
      <c r="E7" s="51" t="s">
        <v>36</v>
      </c>
      <c r="F7" s="54" t="s">
        <v>37</v>
      </c>
      <c r="G7" s="29"/>
      <c r="H7" s="29"/>
      <c r="I7" s="30"/>
      <c r="J7" s="57" t="s">
        <v>15</v>
      </c>
      <c r="K7" s="51" t="s">
        <v>36</v>
      </c>
      <c r="L7" s="54" t="s">
        <v>37</v>
      </c>
      <c r="M7" s="29"/>
      <c r="N7" s="29"/>
      <c r="O7" s="30"/>
      <c r="P7" s="57" t="s">
        <v>15</v>
      </c>
      <c r="Q7" s="51" t="s">
        <v>36</v>
      </c>
      <c r="R7" s="54" t="s">
        <v>37</v>
      </c>
      <c r="S7" s="29"/>
      <c r="T7" s="29"/>
      <c r="U7" s="30"/>
      <c r="V7" s="57" t="s">
        <v>15</v>
      </c>
      <c r="W7" s="51" t="s">
        <v>36</v>
      </c>
      <c r="X7" s="54" t="s">
        <v>37</v>
      </c>
      <c r="Y7" s="29"/>
      <c r="Z7" s="29"/>
      <c r="AA7" s="30"/>
      <c r="AB7" s="57" t="s">
        <v>15</v>
      </c>
      <c r="AC7" s="51" t="s">
        <v>36</v>
      </c>
      <c r="AD7" s="54" t="s">
        <v>37</v>
      </c>
      <c r="AE7" s="29"/>
      <c r="AF7" s="29"/>
      <c r="AG7" s="30"/>
      <c r="AH7" s="57" t="s">
        <v>15</v>
      </c>
      <c r="AI7" s="51" t="s">
        <v>36</v>
      </c>
      <c r="AJ7" s="54" t="s">
        <v>37</v>
      </c>
      <c r="AK7" s="29"/>
      <c r="AL7" s="29"/>
      <c r="AM7" s="30"/>
      <c r="AN7" s="57" t="s">
        <v>15</v>
      </c>
    </row>
    <row r="8" spans="1:40" ht="13.5" customHeight="1" x14ac:dyDescent="0.15">
      <c r="A8" s="49"/>
      <c r="B8" s="49"/>
      <c r="C8" s="49"/>
      <c r="D8" s="49"/>
      <c r="E8" s="52"/>
      <c r="F8" s="55"/>
      <c r="G8" s="60" t="s">
        <v>38</v>
      </c>
      <c r="H8" s="60" t="s">
        <v>39</v>
      </c>
      <c r="I8" s="60" t="s">
        <v>40</v>
      </c>
      <c r="J8" s="58"/>
      <c r="K8" s="52"/>
      <c r="L8" s="55"/>
      <c r="M8" s="60" t="s">
        <v>38</v>
      </c>
      <c r="N8" s="60" t="s">
        <v>39</v>
      </c>
      <c r="O8" s="60" t="s">
        <v>40</v>
      </c>
      <c r="P8" s="58"/>
      <c r="Q8" s="52"/>
      <c r="R8" s="55"/>
      <c r="S8" s="60" t="s">
        <v>38</v>
      </c>
      <c r="T8" s="60" t="s">
        <v>39</v>
      </c>
      <c r="U8" s="60" t="s">
        <v>40</v>
      </c>
      <c r="V8" s="58"/>
      <c r="W8" s="52"/>
      <c r="X8" s="55"/>
      <c r="Y8" s="60" t="s">
        <v>38</v>
      </c>
      <c r="Z8" s="60" t="s">
        <v>39</v>
      </c>
      <c r="AA8" s="60" t="s">
        <v>40</v>
      </c>
      <c r="AB8" s="58"/>
      <c r="AC8" s="52"/>
      <c r="AD8" s="55"/>
      <c r="AE8" s="60" t="s">
        <v>38</v>
      </c>
      <c r="AF8" s="60" t="s">
        <v>39</v>
      </c>
      <c r="AG8" s="60" t="s">
        <v>40</v>
      </c>
      <c r="AH8" s="58"/>
      <c r="AI8" s="52"/>
      <c r="AJ8" s="55"/>
      <c r="AK8" s="60" t="s">
        <v>38</v>
      </c>
      <c r="AL8" s="60" t="s">
        <v>39</v>
      </c>
      <c r="AM8" s="60" t="s">
        <v>40</v>
      </c>
      <c r="AN8" s="58"/>
    </row>
    <row r="9" spans="1:40" ht="68.25" customHeight="1" thickBot="1" x14ac:dyDescent="0.2">
      <c r="A9" s="50"/>
      <c r="B9" s="50"/>
      <c r="C9" s="50"/>
      <c r="D9" s="50"/>
      <c r="E9" s="53"/>
      <c r="F9" s="56"/>
      <c r="G9" s="61"/>
      <c r="H9" s="61"/>
      <c r="I9" s="61"/>
      <c r="J9" s="59"/>
      <c r="K9" s="53"/>
      <c r="L9" s="56"/>
      <c r="M9" s="61"/>
      <c r="N9" s="61"/>
      <c r="O9" s="61"/>
      <c r="P9" s="59"/>
      <c r="Q9" s="53"/>
      <c r="R9" s="56"/>
      <c r="S9" s="61"/>
      <c r="T9" s="61"/>
      <c r="U9" s="61"/>
      <c r="V9" s="59"/>
      <c r="W9" s="53"/>
      <c r="X9" s="56"/>
      <c r="Y9" s="61"/>
      <c r="Z9" s="61"/>
      <c r="AA9" s="61"/>
      <c r="AB9" s="59"/>
      <c r="AC9" s="53"/>
      <c r="AD9" s="56"/>
      <c r="AE9" s="61"/>
      <c r="AF9" s="61"/>
      <c r="AG9" s="61"/>
      <c r="AH9" s="59"/>
      <c r="AI9" s="53"/>
      <c r="AJ9" s="56"/>
      <c r="AK9" s="61"/>
      <c r="AL9" s="61"/>
      <c r="AM9" s="61"/>
      <c r="AN9" s="59"/>
    </row>
    <row r="10" spans="1:40" ht="24" customHeight="1" x14ac:dyDescent="0.15">
      <c r="A10" s="67" t="s">
        <v>16</v>
      </c>
      <c r="B10" s="67" t="s">
        <v>17</v>
      </c>
      <c r="C10" s="67" t="s">
        <v>1</v>
      </c>
      <c r="D10" s="3" t="s">
        <v>18</v>
      </c>
      <c r="E10" s="31"/>
      <c r="F10" s="32">
        <f>+SUM(G10:I10)</f>
        <v>0</v>
      </c>
      <c r="G10" s="33"/>
      <c r="H10" s="32"/>
      <c r="I10" s="32"/>
      <c r="J10" s="12">
        <f t="shared" ref="J10:J12" si="0">+F10+E10</f>
        <v>0</v>
      </c>
      <c r="K10" s="31"/>
      <c r="L10" s="32">
        <f>+SUM(M10:O10)</f>
        <v>0</v>
      </c>
      <c r="M10" s="33"/>
      <c r="N10" s="32"/>
      <c r="O10" s="32"/>
      <c r="P10" s="12">
        <f>SUM(M10:O10)</f>
        <v>0</v>
      </c>
      <c r="Q10" s="31"/>
      <c r="R10" s="32">
        <f>+SUM(S10:U10)</f>
        <v>0</v>
      </c>
      <c r="S10" s="33"/>
      <c r="T10" s="32"/>
      <c r="U10" s="32"/>
      <c r="V10" s="12">
        <f t="shared" ref="V10:V12" si="1">+R10+Q10</f>
        <v>0</v>
      </c>
      <c r="W10" s="31">
        <v>6462</v>
      </c>
      <c r="X10" s="32">
        <f>+SUM(Y10:AA10)</f>
        <v>0</v>
      </c>
      <c r="Y10" s="33"/>
      <c r="Z10" s="32"/>
      <c r="AA10" s="32"/>
      <c r="AB10" s="12">
        <f t="shared" ref="AB10:AB12" si="2">+X10+W10</f>
        <v>6462</v>
      </c>
      <c r="AC10" s="31"/>
      <c r="AD10" s="32">
        <f>+SUM(AE10:AG10)</f>
        <v>30</v>
      </c>
      <c r="AE10" s="33"/>
      <c r="AF10" s="32"/>
      <c r="AG10" s="32">
        <v>30</v>
      </c>
      <c r="AH10" s="12">
        <f t="shared" ref="AH10:AH12" si="3">+AD10+AC10</f>
        <v>30</v>
      </c>
      <c r="AI10" s="31">
        <v>5024</v>
      </c>
      <c r="AJ10" s="32">
        <f>+SUM(AK10:AM10)</f>
        <v>24911</v>
      </c>
      <c r="AK10" s="33">
        <v>88</v>
      </c>
      <c r="AL10" s="32"/>
      <c r="AM10" s="32">
        <v>24823</v>
      </c>
      <c r="AN10" s="12">
        <f t="shared" ref="AN10:AN12" si="4">+AJ10+AI10</f>
        <v>29935</v>
      </c>
    </row>
    <row r="11" spans="1:40" ht="24" customHeight="1" x14ac:dyDescent="0.15">
      <c r="A11" s="68" t="s">
        <v>16</v>
      </c>
      <c r="B11" s="68"/>
      <c r="C11" s="68"/>
      <c r="D11" s="4" t="s">
        <v>41</v>
      </c>
      <c r="E11" s="34"/>
      <c r="F11" s="33">
        <f t="shared" ref="F11:F12" si="5">+SUM(G11:I11)</f>
        <v>30</v>
      </c>
      <c r="G11" s="33"/>
      <c r="H11" s="33"/>
      <c r="I11" s="33">
        <v>30</v>
      </c>
      <c r="J11" s="13">
        <f t="shared" si="0"/>
        <v>30</v>
      </c>
      <c r="K11" s="34"/>
      <c r="L11" s="33">
        <f t="shared" ref="L11:L12" si="6">+SUM(M11:O11)</f>
        <v>135</v>
      </c>
      <c r="M11" s="33">
        <v>122</v>
      </c>
      <c r="N11" s="33"/>
      <c r="O11" s="33">
        <v>13</v>
      </c>
      <c r="P11" s="13">
        <f t="shared" ref="P11:P12" si="7">+L11+K11</f>
        <v>135</v>
      </c>
      <c r="Q11" s="34"/>
      <c r="R11" s="33">
        <f t="shared" ref="R11:R12" si="8">+SUM(S11:U11)</f>
        <v>40</v>
      </c>
      <c r="S11" s="33">
        <v>40</v>
      </c>
      <c r="T11" s="33"/>
      <c r="U11" s="33"/>
      <c r="V11" s="13">
        <f t="shared" si="1"/>
        <v>40</v>
      </c>
      <c r="W11" s="34">
        <v>1090</v>
      </c>
      <c r="X11" s="33">
        <f t="shared" ref="X11:X12" si="9">+SUM(Y11:AA11)</f>
        <v>0</v>
      </c>
      <c r="Y11" s="33"/>
      <c r="Z11" s="33"/>
      <c r="AA11" s="33"/>
      <c r="AB11" s="13">
        <f t="shared" si="2"/>
        <v>1090</v>
      </c>
      <c r="AC11" s="34"/>
      <c r="AD11" s="33">
        <f t="shared" ref="AD11:AD12" si="10">+SUM(AE11:AG11)</f>
        <v>30</v>
      </c>
      <c r="AE11" s="33">
        <v>21</v>
      </c>
      <c r="AF11" s="33"/>
      <c r="AG11" s="33">
        <v>9</v>
      </c>
      <c r="AH11" s="13">
        <f t="shared" si="3"/>
        <v>30</v>
      </c>
      <c r="AI11" s="34">
        <v>11701</v>
      </c>
      <c r="AJ11" s="33">
        <f t="shared" ref="AJ11:AJ12" si="11">+SUM(AK11:AM11)</f>
        <v>59328</v>
      </c>
      <c r="AK11" s="33">
        <v>15800</v>
      </c>
      <c r="AL11" s="33">
        <v>120</v>
      </c>
      <c r="AM11" s="33">
        <v>43408</v>
      </c>
      <c r="AN11" s="13">
        <f t="shared" si="4"/>
        <v>71029</v>
      </c>
    </row>
    <row r="12" spans="1:40" ht="24" customHeight="1" x14ac:dyDescent="0.15">
      <c r="A12" s="68" t="s">
        <v>16</v>
      </c>
      <c r="B12" s="68"/>
      <c r="C12" s="68"/>
      <c r="D12" s="5" t="s">
        <v>19</v>
      </c>
      <c r="E12" s="35"/>
      <c r="F12" s="36">
        <f t="shared" si="5"/>
        <v>74</v>
      </c>
      <c r="G12" s="36">
        <v>52</v>
      </c>
      <c r="H12" s="36"/>
      <c r="I12" s="36">
        <v>22</v>
      </c>
      <c r="J12" s="14">
        <f t="shared" si="0"/>
        <v>74</v>
      </c>
      <c r="K12" s="35"/>
      <c r="L12" s="36">
        <f t="shared" si="6"/>
        <v>100</v>
      </c>
      <c r="M12" s="36">
        <v>80</v>
      </c>
      <c r="N12" s="36">
        <v>20</v>
      </c>
      <c r="O12" s="36"/>
      <c r="P12" s="14">
        <f t="shared" si="7"/>
        <v>100</v>
      </c>
      <c r="Q12" s="35"/>
      <c r="R12" s="36">
        <f t="shared" si="8"/>
        <v>0</v>
      </c>
      <c r="S12" s="36"/>
      <c r="T12" s="36"/>
      <c r="U12" s="36"/>
      <c r="V12" s="14">
        <f t="shared" si="1"/>
        <v>0</v>
      </c>
      <c r="W12" s="35">
        <v>433</v>
      </c>
      <c r="X12" s="36">
        <f t="shared" si="9"/>
        <v>0</v>
      </c>
      <c r="Y12" s="36"/>
      <c r="Z12" s="36"/>
      <c r="AA12" s="36"/>
      <c r="AB12" s="14">
        <f t="shared" si="2"/>
        <v>433</v>
      </c>
      <c r="AC12" s="35"/>
      <c r="AD12" s="36">
        <f t="shared" si="10"/>
        <v>110</v>
      </c>
      <c r="AE12" s="36">
        <v>110</v>
      </c>
      <c r="AF12" s="36"/>
      <c r="AG12" s="36"/>
      <c r="AH12" s="14">
        <f t="shared" si="3"/>
        <v>110</v>
      </c>
      <c r="AI12" s="35">
        <v>7429</v>
      </c>
      <c r="AJ12" s="36">
        <f t="shared" si="11"/>
        <v>13498</v>
      </c>
      <c r="AK12" s="36">
        <v>2954</v>
      </c>
      <c r="AL12" s="36">
        <v>2192</v>
      </c>
      <c r="AM12" s="36">
        <v>8352</v>
      </c>
      <c r="AN12" s="14">
        <f t="shared" si="4"/>
        <v>20927</v>
      </c>
    </row>
    <row r="13" spans="1:40" ht="24" customHeight="1" x14ac:dyDescent="0.15">
      <c r="A13" s="68" t="s">
        <v>16</v>
      </c>
      <c r="B13" s="69"/>
      <c r="C13" s="70"/>
      <c r="D13" s="6"/>
      <c r="E13" s="37">
        <f>SUM(E10:E12)</f>
        <v>0</v>
      </c>
      <c r="F13" s="38">
        <f>SUM(F10:F12)</f>
        <v>104</v>
      </c>
      <c r="G13" s="38">
        <f t="shared" ref="G13:J13" si="12">SUM(G10:G12)</f>
        <v>52</v>
      </c>
      <c r="H13" s="38">
        <f t="shared" si="12"/>
        <v>0</v>
      </c>
      <c r="I13" s="38">
        <f t="shared" si="12"/>
        <v>52</v>
      </c>
      <c r="J13" s="15">
        <f t="shared" si="12"/>
        <v>104</v>
      </c>
      <c r="K13" s="37">
        <f>SUM(K10:K12)</f>
        <v>0</v>
      </c>
      <c r="L13" s="38">
        <f>SUM(L10:L12)</f>
        <v>235</v>
      </c>
      <c r="M13" s="38">
        <f t="shared" ref="M13:O13" si="13">SUM(M10:M12)</f>
        <v>202</v>
      </c>
      <c r="N13" s="38">
        <f t="shared" si="13"/>
        <v>20</v>
      </c>
      <c r="O13" s="38">
        <f t="shared" si="13"/>
        <v>13</v>
      </c>
      <c r="P13" s="15">
        <f>SUM(M13:O13)</f>
        <v>235</v>
      </c>
      <c r="Q13" s="37">
        <f>SUM(Q10:Q12)</f>
        <v>0</v>
      </c>
      <c r="R13" s="38">
        <f>SUM(R10:R12)</f>
        <v>40</v>
      </c>
      <c r="S13" s="38">
        <f t="shared" ref="S13:V13" si="14">SUM(S10:S12)</f>
        <v>40</v>
      </c>
      <c r="T13" s="38">
        <f t="shared" si="14"/>
        <v>0</v>
      </c>
      <c r="U13" s="38">
        <f t="shared" si="14"/>
        <v>0</v>
      </c>
      <c r="V13" s="15">
        <f t="shared" si="14"/>
        <v>40</v>
      </c>
      <c r="W13" s="37">
        <f>SUM(W10:W12)</f>
        <v>7985</v>
      </c>
      <c r="X13" s="38">
        <f>SUM(X10:X12)</f>
        <v>0</v>
      </c>
      <c r="Y13" s="38">
        <f t="shared" ref="Y13:AB13" si="15">SUM(Y10:Y12)</f>
        <v>0</v>
      </c>
      <c r="Z13" s="38">
        <f t="shared" si="15"/>
        <v>0</v>
      </c>
      <c r="AA13" s="38">
        <f t="shared" si="15"/>
        <v>0</v>
      </c>
      <c r="AB13" s="15">
        <f t="shared" si="15"/>
        <v>7985</v>
      </c>
      <c r="AC13" s="37">
        <f>SUM(AC10:AC12)</f>
        <v>0</v>
      </c>
      <c r="AD13" s="38">
        <f>SUM(AD10:AD12)</f>
        <v>170</v>
      </c>
      <c r="AE13" s="38">
        <f t="shared" ref="AE13:AH13" si="16">SUM(AE10:AE12)</f>
        <v>131</v>
      </c>
      <c r="AF13" s="38">
        <f t="shared" si="16"/>
        <v>0</v>
      </c>
      <c r="AG13" s="38">
        <f t="shared" si="16"/>
        <v>39</v>
      </c>
      <c r="AH13" s="15">
        <f t="shared" si="16"/>
        <v>170</v>
      </c>
      <c r="AI13" s="37">
        <f>SUM(AI10:AI12)</f>
        <v>24154</v>
      </c>
      <c r="AJ13" s="38">
        <f>SUM(AJ10:AJ12)</f>
        <v>97737</v>
      </c>
      <c r="AK13" s="38">
        <f t="shared" ref="AK13:AN13" si="17">SUM(AK10:AK12)</f>
        <v>18842</v>
      </c>
      <c r="AL13" s="38">
        <f t="shared" si="17"/>
        <v>2312</v>
      </c>
      <c r="AM13" s="38">
        <f t="shared" si="17"/>
        <v>76583</v>
      </c>
      <c r="AN13" s="15">
        <f t="shared" si="17"/>
        <v>121891</v>
      </c>
    </row>
    <row r="14" spans="1:40" ht="24" customHeight="1" x14ac:dyDescent="0.15">
      <c r="A14" s="68" t="s">
        <v>16</v>
      </c>
      <c r="B14" s="67" t="s">
        <v>20</v>
      </c>
      <c r="C14" s="67" t="s">
        <v>2</v>
      </c>
      <c r="D14" s="3" t="s">
        <v>21</v>
      </c>
      <c r="E14" s="39"/>
      <c r="F14" s="40">
        <f>+SUM(G14:I14)</f>
        <v>0</v>
      </c>
      <c r="G14" s="40"/>
      <c r="H14" s="40"/>
      <c r="I14" s="40"/>
      <c r="J14" s="16">
        <f t="shared" ref="J14:J15" si="18">+F14+E14</f>
        <v>0</v>
      </c>
      <c r="K14" s="39"/>
      <c r="L14" s="40">
        <f>+SUM(M14:O14)</f>
        <v>0</v>
      </c>
      <c r="M14" s="40"/>
      <c r="N14" s="40"/>
      <c r="O14" s="40"/>
      <c r="P14" s="16">
        <f t="shared" ref="P14:P15" si="19">+L14+K14</f>
        <v>0</v>
      </c>
      <c r="Q14" s="39"/>
      <c r="R14" s="40">
        <f>+SUM(S14:U14)</f>
        <v>0</v>
      </c>
      <c r="S14" s="40"/>
      <c r="T14" s="40"/>
      <c r="U14" s="40"/>
      <c r="V14" s="16">
        <f t="shared" ref="V14:V15" si="20">+R14+Q14</f>
        <v>0</v>
      </c>
      <c r="W14" s="39"/>
      <c r="X14" s="40">
        <f>+SUM(Y14:AA14)</f>
        <v>227.5</v>
      </c>
      <c r="Y14" s="40">
        <v>227.5</v>
      </c>
      <c r="Z14" s="40"/>
      <c r="AA14" s="40"/>
      <c r="AB14" s="16">
        <f t="shared" ref="AB14:AB15" si="21">+X14+W14</f>
        <v>227.5</v>
      </c>
      <c r="AC14" s="39"/>
      <c r="AD14" s="40">
        <f>+SUM(AE14:AG14)</f>
        <v>0</v>
      </c>
      <c r="AE14" s="40"/>
      <c r="AF14" s="40"/>
      <c r="AG14" s="40"/>
      <c r="AH14" s="16">
        <f t="shared" ref="AH14:AH15" si="22">+AD14+AC14</f>
        <v>0</v>
      </c>
      <c r="AI14" s="39"/>
      <c r="AJ14" s="40">
        <f>+SUM(AK14:AM14)</f>
        <v>34982.9</v>
      </c>
      <c r="AK14" s="40">
        <v>20019.3</v>
      </c>
      <c r="AL14" s="40">
        <v>382</v>
      </c>
      <c r="AM14" s="40">
        <v>14581.6</v>
      </c>
      <c r="AN14" s="16">
        <f t="shared" ref="AN14:AN15" si="23">+AJ14+AI14</f>
        <v>34982.9</v>
      </c>
    </row>
    <row r="15" spans="1:40" ht="24" customHeight="1" x14ac:dyDescent="0.15">
      <c r="A15" s="68"/>
      <c r="B15" s="68"/>
      <c r="C15" s="68"/>
      <c r="D15" s="17" t="s">
        <v>22</v>
      </c>
      <c r="E15" s="34"/>
      <c r="F15" s="33">
        <f>+SUM(G15:I15)</f>
        <v>0</v>
      </c>
      <c r="G15" s="33"/>
      <c r="H15" s="33"/>
      <c r="I15" s="33"/>
      <c r="J15" s="13">
        <f t="shared" si="18"/>
        <v>0</v>
      </c>
      <c r="K15" s="34"/>
      <c r="L15" s="33">
        <f>+SUM(M15:O15)</f>
        <v>0</v>
      </c>
      <c r="M15" s="33"/>
      <c r="N15" s="33"/>
      <c r="O15" s="33"/>
      <c r="P15" s="13">
        <f t="shared" si="19"/>
        <v>0</v>
      </c>
      <c r="Q15" s="34"/>
      <c r="R15" s="33">
        <f>+SUM(S15:U15)</f>
        <v>0</v>
      </c>
      <c r="S15" s="33"/>
      <c r="T15" s="33"/>
      <c r="U15" s="33"/>
      <c r="V15" s="13">
        <f t="shared" si="20"/>
        <v>0</v>
      </c>
      <c r="W15" s="34"/>
      <c r="X15" s="33">
        <f>+SUM(Y15:AA15)</f>
        <v>72</v>
      </c>
      <c r="Y15" s="33"/>
      <c r="Z15" s="33">
        <v>72</v>
      </c>
      <c r="AA15" s="33"/>
      <c r="AB15" s="13">
        <f t="shared" si="21"/>
        <v>72</v>
      </c>
      <c r="AC15" s="34"/>
      <c r="AD15" s="33">
        <f>+SUM(AE15:AG15)</f>
        <v>0</v>
      </c>
      <c r="AE15" s="33"/>
      <c r="AF15" s="33"/>
      <c r="AG15" s="33"/>
      <c r="AH15" s="13">
        <f t="shared" si="22"/>
        <v>0</v>
      </c>
      <c r="AI15" s="34"/>
      <c r="AJ15" s="33">
        <f>+SUM(AK15:AM15)</f>
        <v>3060</v>
      </c>
      <c r="AK15" s="33">
        <v>49</v>
      </c>
      <c r="AL15" s="33">
        <v>1311</v>
      </c>
      <c r="AM15" s="33">
        <v>1700</v>
      </c>
      <c r="AN15" s="13">
        <f t="shared" si="23"/>
        <v>3060</v>
      </c>
    </row>
    <row r="16" spans="1:40" ht="24" customHeight="1" x14ac:dyDescent="0.15">
      <c r="A16" s="68" t="s">
        <v>16</v>
      </c>
      <c r="B16" s="68"/>
      <c r="C16" s="70"/>
      <c r="D16" s="18"/>
      <c r="E16" s="37">
        <f>SUM(E14:E15)</f>
        <v>0</v>
      </c>
      <c r="F16" s="38">
        <f t="shared" ref="F16" si="24">SUM(F14:F15)</f>
        <v>0</v>
      </c>
      <c r="G16" s="38">
        <f t="shared" ref="G16:J16" si="25">SUM(G14:G15)</f>
        <v>0</v>
      </c>
      <c r="H16" s="38">
        <f t="shared" si="25"/>
        <v>0</v>
      </c>
      <c r="I16" s="38">
        <f t="shared" si="25"/>
        <v>0</v>
      </c>
      <c r="J16" s="15">
        <f t="shared" si="25"/>
        <v>0</v>
      </c>
      <c r="K16" s="37">
        <f>SUM(K14:K15)</f>
        <v>0</v>
      </c>
      <c r="L16" s="38">
        <f t="shared" ref="L16" si="26">SUM(L14:L15)</f>
        <v>0</v>
      </c>
      <c r="M16" s="38">
        <f t="shared" ref="M16:P16" si="27">SUM(M14:M15)</f>
        <v>0</v>
      </c>
      <c r="N16" s="38">
        <f t="shared" si="27"/>
        <v>0</v>
      </c>
      <c r="O16" s="38">
        <f t="shared" si="27"/>
        <v>0</v>
      </c>
      <c r="P16" s="15">
        <f t="shared" si="27"/>
        <v>0</v>
      </c>
      <c r="Q16" s="37">
        <f>SUM(Q14:Q15)</f>
        <v>0</v>
      </c>
      <c r="R16" s="38">
        <f t="shared" ref="R16" si="28">SUM(R14:R15)</f>
        <v>0</v>
      </c>
      <c r="S16" s="38">
        <f t="shared" ref="S16:V16" si="29">SUM(S14:S15)</f>
        <v>0</v>
      </c>
      <c r="T16" s="38">
        <f t="shared" si="29"/>
        <v>0</v>
      </c>
      <c r="U16" s="38">
        <f t="shared" si="29"/>
        <v>0</v>
      </c>
      <c r="V16" s="15">
        <f t="shared" si="29"/>
        <v>0</v>
      </c>
      <c r="W16" s="37">
        <f>SUM(W14:W15)</f>
        <v>0</v>
      </c>
      <c r="X16" s="38">
        <f t="shared" ref="X16" si="30">SUM(X14:X15)</f>
        <v>299.5</v>
      </c>
      <c r="Y16" s="38">
        <f t="shared" ref="Y16:AB16" si="31">SUM(Y14:Y15)</f>
        <v>227.5</v>
      </c>
      <c r="Z16" s="38">
        <f t="shared" si="31"/>
        <v>72</v>
      </c>
      <c r="AA16" s="38">
        <f t="shared" si="31"/>
        <v>0</v>
      </c>
      <c r="AB16" s="15">
        <f t="shared" si="31"/>
        <v>299.5</v>
      </c>
      <c r="AC16" s="37">
        <f>SUM(AC14:AC15)</f>
        <v>0</v>
      </c>
      <c r="AD16" s="38">
        <f t="shared" ref="AD16" si="32">SUM(AD14:AD15)</f>
        <v>0</v>
      </c>
      <c r="AE16" s="38">
        <f t="shared" ref="AE16:AH16" si="33">SUM(AE14:AE15)</f>
        <v>0</v>
      </c>
      <c r="AF16" s="38">
        <f t="shared" si="33"/>
        <v>0</v>
      </c>
      <c r="AG16" s="38">
        <f t="shared" si="33"/>
        <v>0</v>
      </c>
      <c r="AH16" s="15">
        <f t="shared" si="33"/>
        <v>0</v>
      </c>
      <c r="AI16" s="37"/>
      <c r="AJ16" s="38">
        <f t="shared" ref="AJ16:AN16" si="34">SUM(AJ14:AJ15)</f>
        <v>38042.9</v>
      </c>
      <c r="AK16" s="38">
        <f t="shared" si="34"/>
        <v>20068.3</v>
      </c>
      <c r="AL16" s="38">
        <f t="shared" si="34"/>
        <v>1693</v>
      </c>
      <c r="AM16" s="38">
        <f>SUM(AM14:AM15)</f>
        <v>16281.6</v>
      </c>
      <c r="AN16" s="15">
        <f t="shared" si="34"/>
        <v>38042.9</v>
      </c>
    </row>
    <row r="17" spans="1:40" ht="24" customHeight="1" x14ac:dyDescent="0.15">
      <c r="A17" s="68" t="s">
        <v>16</v>
      </c>
      <c r="B17" s="68"/>
      <c r="C17" s="7" t="s">
        <v>23</v>
      </c>
      <c r="D17" s="8" t="s">
        <v>3</v>
      </c>
      <c r="E17" s="37"/>
      <c r="F17" s="38">
        <f>SUM(G17:I17)</f>
        <v>11.3</v>
      </c>
      <c r="G17" s="38"/>
      <c r="H17" s="38"/>
      <c r="I17" s="38">
        <v>11.3</v>
      </c>
      <c r="J17" s="19">
        <f>SUM(G17:I17)</f>
        <v>11.3</v>
      </c>
      <c r="K17" s="37"/>
      <c r="L17" s="38">
        <f>SUM(M17:O17)</f>
        <v>60.7</v>
      </c>
      <c r="M17" s="38">
        <v>27</v>
      </c>
      <c r="N17" s="38"/>
      <c r="O17" s="38">
        <v>33.700000000000003</v>
      </c>
      <c r="P17" s="19">
        <f t="shared" ref="P17:P20" si="35">+L17+K17</f>
        <v>60.7</v>
      </c>
      <c r="Q17" s="37"/>
      <c r="R17" s="38">
        <f>SUM(S17:U17)</f>
        <v>0</v>
      </c>
      <c r="S17" s="38"/>
      <c r="T17" s="38"/>
      <c r="U17" s="38"/>
      <c r="V17" s="19">
        <f t="shared" ref="V17:V20" si="36">+R17+Q17</f>
        <v>0</v>
      </c>
      <c r="W17" s="37"/>
      <c r="X17" s="38">
        <f>SUM(Y17:AA17)</f>
        <v>0</v>
      </c>
      <c r="Y17" s="38"/>
      <c r="Z17" s="38"/>
      <c r="AA17" s="38"/>
      <c r="AB17" s="19">
        <f t="shared" ref="AB17:AB20" si="37">+X17+W17</f>
        <v>0</v>
      </c>
      <c r="AC17" s="37"/>
      <c r="AD17" s="38">
        <f>SUM(AE17:AG17)</f>
        <v>65.599999999999994</v>
      </c>
      <c r="AE17" s="38"/>
      <c r="AF17" s="38">
        <v>65.599999999999994</v>
      </c>
      <c r="AG17" s="38"/>
      <c r="AH17" s="19">
        <v>33</v>
      </c>
      <c r="AI17" s="37">
        <v>8435.7999999999993</v>
      </c>
      <c r="AJ17" s="38">
        <f>SUM(AK17:AM17)</f>
        <v>65135.100000000006</v>
      </c>
      <c r="AK17" s="38">
        <v>26854</v>
      </c>
      <c r="AL17" s="38">
        <v>5063.7</v>
      </c>
      <c r="AM17" s="38">
        <v>33217.4</v>
      </c>
      <c r="AN17" s="19">
        <f>AJ17+AI17</f>
        <v>73570.900000000009</v>
      </c>
    </row>
    <row r="18" spans="1:40" ht="24" customHeight="1" x14ac:dyDescent="0.15">
      <c r="A18" s="68" t="s">
        <v>16</v>
      </c>
      <c r="B18" s="68"/>
      <c r="C18" s="67" t="s">
        <v>4</v>
      </c>
      <c r="D18" s="9" t="s">
        <v>5</v>
      </c>
      <c r="E18" s="41"/>
      <c r="F18" s="40">
        <f>+SUM(G18:I18)</f>
        <v>0</v>
      </c>
      <c r="G18" s="40"/>
      <c r="H18" s="40"/>
      <c r="I18" s="40"/>
      <c r="J18" s="20">
        <f t="shared" ref="J18:J20" si="38">+F18+E18</f>
        <v>0</v>
      </c>
      <c r="K18" s="41"/>
      <c r="L18" s="40">
        <f>+SUM(M18:O18)</f>
        <v>0</v>
      </c>
      <c r="M18" s="40"/>
      <c r="N18" s="40"/>
      <c r="O18" s="40"/>
      <c r="P18" s="20">
        <f t="shared" si="35"/>
        <v>0</v>
      </c>
      <c r="Q18" s="41"/>
      <c r="R18" s="40">
        <f>+SUM(S18:U18)</f>
        <v>0</v>
      </c>
      <c r="S18" s="40"/>
      <c r="T18" s="40"/>
      <c r="U18" s="40"/>
      <c r="V18" s="20">
        <f t="shared" si="36"/>
        <v>0</v>
      </c>
      <c r="W18" s="41">
        <v>3068</v>
      </c>
      <c r="X18" s="40">
        <f>+SUM(Y18:AA18)</f>
        <v>0</v>
      </c>
      <c r="Y18" s="40"/>
      <c r="Z18" s="40"/>
      <c r="AA18" s="40"/>
      <c r="AB18" s="20">
        <f t="shared" si="37"/>
        <v>3068</v>
      </c>
      <c r="AC18" s="41"/>
      <c r="AD18" s="40">
        <f>+SUM(AE18:AG18)</f>
        <v>0</v>
      </c>
      <c r="AE18" s="40"/>
      <c r="AF18" s="40"/>
      <c r="AG18" s="40"/>
      <c r="AH18" s="20">
        <f t="shared" ref="AH18:AH20" si="39">+AD18+AC18</f>
        <v>0</v>
      </c>
      <c r="AI18" s="41">
        <v>1729</v>
      </c>
      <c r="AJ18" s="40">
        <f>+SUM(AK18:AM18)</f>
        <v>97684.6</v>
      </c>
      <c r="AK18" s="40">
        <v>12805.1</v>
      </c>
      <c r="AL18" s="40">
        <v>12177.3</v>
      </c>
      <c r="AM18" s="40">
        <v>72702.2</v>
      </c>
      <c r="AN18" s="20">
        <f t="shared" ref="AN18:AN20" si="40">+AJ18+AI18</f>
        <v>99413.6</v>
      </c>
    </row>
    <row r="19" spans="1:40" ht="24" customHeight="1" x14ac:dyDescent="0.15">
      <c r="A19" s="68" t="s">
        <v>16</v>
      </c>
      <c r="B19" s="68"/>
      <c r="C19" s="68"/>
      <c r="D19" s="4" t="s">
        <v>24</v>
      </c>
      <c r="E19" s="34"/>
      <c r="F19" s="33">
        <f t="shared" ref="F19:F20" si="41">+SUM(G19:I19)</f>
        <v>0</v>
      </c>
      <c r="G19" s="33"/>
      <c r="H19" s="33"/>
      <c r="I19" s="33"/>
      <c r="J19" s="13">
        <f t="shared" si="38"/>
        <v>0</v>
      </c>
      <c r="K19" s="34"/>
      <c r="L19" s="33">
        <f t="shared" ref="L19:L20" si="42">+SUM(M19:O19)</f>
        <v>0</v>
      </c>
      <c r="M19" s="33"/>
      <c r="N19" s="33"/>
      <c r="O19" s="33"/>
      <c r="P19" s="13">
        <f t="shared" si="35"/>
        <v>0</v>
      </c>
      <c r="Q19" s="34"/>
      <c r="R19" s="33">
        <f t="shared" ref="R19:R20" si="43">+SUM(S19:U19)</f>
        <v>0</v>
      </c>
      <c r="S19" s="33"/>
      <c r="T19" s="33"/>
      <c r="U19" s="33"/>
      <c r="V19" s="13">
        <f t="shared" si="36"/>
        <v>0</v>
      </c>
      <c r="W19" s="34">
        <v>88064</v>
      </c>
      <c r="X19" s="33">
        <f t="shared" ref="X19:X20" si="44">+SUM(Y19:AA19)</f>
        <v>0</v>
      </c>
      <c r="Y19" s="33"/>
      <c r="Z19" s="33"/>
      <c r="AA19" s="33"/>
      <c r="AB19" s="13">
        <f t="shared" si="37"/>
        <v>88064</v>
      </c>
      <c r="AC19" s="34"/>
      <c r="AD19" s="33">
        <f t="shared" ref="AD19:AD20" si="45">+SUM(AE19:AG19)</f>
        <v>0</v>
      </c>
      <c r="AE19" s="33"/>
      <c r="AF19" s="33"/>
      <c r="AG19" s="33"/>
      <c r="AH19" s="13">
        <f t="shared" si="39"/>
        <v>0</v>
      </c>
      <c r="AI19" s="34">
        <v>82120</v>
      </c>
      <c r="AJ19" s="33">
        <f t="shared" ref="AJ19:AJ20" si="46">+SUM(AK19:AM19)</f>
        <v>896.7</v>
      </c>
      <c r="AK19" s="33">
        <v>459</v>
      </c>
      <c r="AL19" s="33"/>
      <c r="AM19" s="33">
        <v>437.7</v>
      </c>
      <c r="AN19" s="13">
        <f t="shared" si="40"/>
        <v>83016.7</v>
      </c>
    </row>
    <row r="20" spans="1:40" ht="24" customHeight="1" x14ac:dyDescent="0.15">
      <c r="A20" s="68"/>
      <c r="B20" s="68"/>
      <c r="C20" s="68"/>
      <c r="D20" s="5" t="s">
        <v>6</v>
      </c>
      <c r="E20" s="35"/>
      <c r="F20" s="36">
        <f t="shared" si="41"/>
        <v>0</v>
      </c>
      <c r="G20" s="36"/>
      <c r="H20" s="36"/>
      <c r="I20" s="36"/>
      <c r="J20" s="21">
        <f t="shared" si="38"/>
        <v>0</v>
      </c>
      <c r="K20" s="35"/>
      <c r="L20" s="36">
        <f t="shared" si="42"/>
        <v>0</v>
      </c>
      <c r="M20" s="36"/>
      <c r="N20" s="36"/>
      <c r="O20" s="36"/>
      <c r="P20" s="21">
        <f t="shared" si="35"/>
        <v>0</v>
      </c>
      <c r="Q20" s="35"/>
      <c r="R20" s="36">
        <f t="shared" si="43"/>
        <v>0</v>
      </c>
      <c r="S20" s="36"/>
      <c r="T20" s="36"/>
      <c r="U20" s="36"/>
      <c r="V20" s="21">
        <f t="shared" si="36"/>
        <v>0</v>
      </c>
      <c r="W20" s="35">
        <v>1490</v>
      </c>
      <c r="X20" s="36">
        <f t="shared" si="44"/>
        <v>0</v>
      </c>
      <c r="Y20" s="36"/>
      <c r="Z20" s="36"/>
      <c r="AA20" s="36"/>
      <c r="AB20" s="21">
        <f t="shared" si="37"/>
        <v>1490</v>
      </c>
      <c r="AC20" s="35"/>
      <c r="AD20" s="36">
        <f t="shared" si="45"/>
        <v>0</v>
      </c>
      <c r="AE20" s="36"/>
      <c r="AF20" s="36"/>
      <c r="AG20" s="36"/>
      <c r="AH20" s="21">
        <f t="shared" si="39"/>
        <v>0</v>
      </c>
      <c r="AI20" s="35">
        <v>1134</v>
      </c>
      <c r="AJ20" s="36">
        <f t="shared" si="46"/>
        <v>94496.4</v>
      </c>
      <c r="AK20" s="36">
        <v>8339.1</v>
      </c>
      <c r="AL20" s="36">
        <v>20654.7</v>
      </c>
      <c r="AM20" s="36">
        <v>65502.6</v>
      </c>
      <c r="AN20" s="21">
        <f t="shared" si="40"/>
        <v>95630.399999999994</v>
      </c>
    </row>
    <row r="21" spans="1:40" ht="24" customHeight="1" x14ac:dyDescent="0.15">
      <c r="A21" s="68" t="s">
        <v>16</v>
      </c>
      <c r="B21" s="68"/>
      <c r="C21" s="70"/>
      <c r="D21" s="6"/>
      <c r="E21" s="37">
        <f>SUM(E18:E20)</f>
        <v>0</v>
      </c>
      <c r="F21" s="38">
        <f t="shared" ref="F21" si="47">SUM(F18:F20)</f>
        <v>0</v>
      </c>
      <c r="G21" s="38">
        <f t="shared" ref="G21:J21" si="48">SUM(G18:G20)</f>
        <v>0</v>
      </c>
      <c r="H21" s="38">
        <f t="shared" si="48"/>
        <v>0</v>
      </c>
      <c r="I21" s="38">
        <f t="shared" si="48"/>
        <v>0</v>
      </c>
      <c r="J21" s="15">
        <f t="shared" si="48"/>
        <v>0</v>
      </c>
      <c r="K21" s="37">
        <f>SUM(K18:K20)</f>
        <v>0</v>
      </c>
      <c r="L21" s="38">
        <f t="shared" ref="L21" si="49">SUM(L18:L20)</f>
        <v>0</v>
      </c>
      <c r="M21" s="38">
        <f t="shared" ref="M21:P21" si="50">SUM(M18:M20)</f>
        <v>0</v>
      </c>
      <c r="N21" s="38">
        <f t="shared" si="50"/>
        <v>0</v>
      </c>
      <c r="O21" s="38">
        <f t="shared" si="50"/>
        <v>0</v>
      </c>
      <c r="P21" s="15">
        <f t="shared" si="50"/>
        <v>0</v>
      </c>
      <c r="Q21" s="37">
        <f>SUM(Q18:Q20)</f>
        <v>0</v>
      </c>
      <c r="R21" s="38">
        <f t="shared" ref="R21" si="51">SUM(R18:R20)</f>
        <v>0</v>
      </c>
      <c r="S21" s="38">
        <f t="shared" ref="S21:V21" si="52">SUM(S18:S20)</f>
        <v>0</v>
      </c>
      <c r="T21" s="38">
        <f t="shared" si="52"/>
        <v>0</v>
      </c>
      <c r="U21" s="38">
        <f t="shared" si="52"/>
        <v>0</v>
      </c>
      <c r="V21" s="15">
        <f t="shared" si="52"/>
        <v>0</v>
      </c>
      <c r="W21" s="37">
        <f>SUM(W18:W20)</f>
        <v>92622</v>
      </c>
      <c r="X21" s="38">
        <f t="shared" ref="X21" si="53">SUM(X18:X20)</f>
        <v>0</v>
      </c>
      <c r="Y21" s="38">
        <f t="shared" ref="Y21:AB21" si="54">SUM(Y18:Y20)</f>
        <v>0</v>
      </c>
      <c r="Z21" s="38">
        <f t="shared" si="54"/>
        <v>0</v>
      </c>
      <c r="AA21" s="38">
        <f t="shared" si="54"/>
        <v>0</v>
      </c>
      <c r="AB21" s="15">
        <f t="shared" si="54"/>
        <v>92622</v>
      </c>
      <c r="AC21" s="37">
        <f>SUM(AC18:AC20)</f>
        <v>0</v>
      </c>
      <c r="AD21" s="38">
        <f t="shared" ref="AD21" si="55">SUM(AD18:AD20)</f>
        <v>0</v>
      </c>
      <c r="AE21" s="38">
        <f t="shared" ref="AE21:AH21" si="56">SUM(AE18:AE20)</f>
        <v>0</v>
      </c>
      <c r="AF21" s="38">
        <f t="shared" si="56"/>
        <v>0</v>
      </c>
      <c r="AG21" s="38">
        <f t="shared" si="56"/>
        <v>0</v>
      </c>
      <c r="AH21" s="15">
        <f t="shared" si="56"/>
        <v>0</v>
      </c>
      <c r="AI21" s="37">
        <f>SUM(AI18:AI20)</f>
        <v>84983</v>
      </c>
      <c r="AJ21" s="38">
        <f t="shared" ref="AJ21:AN21" si="57">SUM(AJ18:AJ20)</f>
        <v>193077.7</v>
      </c>
      <c r="AK21" s="38">
        <f t="shared" si="57"/>
        <v>21603.200000000001</v>
      </c>
      <c r="AL21" s="38">
        <f t="shared" si="57"/>
        <v>32832</v>
      </c>
      <c r="AM21" s="38">
        <f t="shared" si="57"/>
        <v>138642.5</v>
      </c>
      <c r="AN21" s="15">
        <f t="shared" si="57"/>
        <v>278060.69999999995</v>
      </c>
    </row>
    <row r="22" spans="1:40" ht="24" customHeight="1" x14ac:dyDescent="0.15">
      <c r="A22" s="68"/>
      <c r="B22" s="68"/>
      <c r="C22" s="67" t="s">
        <v>25</v>
      </c>
      <c r="D22" s="9" t="s">
        <v>7</v>
      </c>
      <c r="E22" s="39"/>
      <c r="F22" s="40">
        <f>+SUM(G22:I22)</f>
        <v>0</v>
      </c>
      <c r="G22" s="40"/>
      <c r="H22" s="40"/>
      <c r="I22" s="40"/>
      <c r="J22" s="16">
        <f t="shared" ref="J22:J23" si="58">+F22+E22</f>
        <v>0</v>
      </c>
      <c r="K22" s="39"/>
      <c r="L22" s="40">
        <f>+SUM(M22:O22)</f>
        <v>49</v>
      </c>
      <c r="M22" s="40">
        <v>30</v>
      </c>
      <c r="N22" s="40"/>
      <c r="O22" s="40">
        <v>19</v>
      </c>
      <c r="P22" s="16">
        <f t="shared" ref="P22:P23" si="59">+L22+K22</f>
        <v>49</v>
      </c>
      <c r="Q22" s="39"/>
      <c r="R22" s="40">
        <f>+SUM(S22:U22)</f>
        <v>37</v>
      </c>
      <c r="S22" s="40">
        <v>37</v>
      </c>
      <c r="T22" s="40"/>
      <c r="U22" s="40"/>
      <c r="V22" s="16">
        <f t="shared" ref="V22:V23" si="60">+R22+Q22</f>
        <v>37</v>
      </c>
      <c r="W22" s="39"/>
      <c r="X22" s="40">
        <f>+SUM(Y22:AA22)</f>
        <v>0</v>
      </c>
      <c r="Y22" s="40"/>
      <c r="Z22" s="40"/>
      <c r="AA22" s="40"/>
      <c r="AB22" s="16">
        <f t="shared" ref="AB22:AB23" si="61">+X22+W22</f>
        <v>0</v>
      </c>
      <c r="AC22" s="39"/>
      <c r="AD22" s="40">
        <f>+SUM(AE22:AG22)</f>
        <v>44</v>
      </c>
      <c r="AE22" s="40">
        <v>44</v>
      </c>
      <c r="AF22" s="40"/>
      <c r="AG22" s="40"/>
      <c r="AH22" s="16">
        <f t="shared" ref="AH22:AH23" si="62">+AD22+AC22</f>
        <v>44</v>
      </c>
      <c r="AI22" s="39"/>
      <c r="AJ22" s="40">
        <f>+SUM(AK22:AM22)</f>
        <v>39501</v>
      </c>
      <c r="AK22" s="40">
        <v>2433</v>
      </c>
      <c r="AL22" s="40">
        <v>3286</v>
      </c>
      <c r="AM22" s="40">
        <v>33782</v>
      </c>
      <c r="AN22" s="16">
        <f t="shared" ref="AN22:AN23" si="63">+AJ22+AI22</f>
        <v>39501</v>
      </c>
    </row>
    <row r="23" spans="1:40" ht="24" customHeight="1" x14ac:dyDescent="0.15">
      <c r="A23" s="68"/>
      <c r="B23" s="68"/>
      <c r="C23" s="68"/>
      <c r="D23" s="5" t="s">
        <v>8</v>
      </c>
      <c r="E23" s="35"/>
      <c r="F23" s="36">
        <f>+SUM(G23:I23)</f>
        <v>0</v>
      </c>
      <c r="G23" s="36"/>
      <c r="H23" s="36"/>
      <c r="I23" s="36"/>
      <c r="J23" s="21">
        <f t="shared" si="58"/>
        <v>0</v>
      </c>
      <c r="K23" s="35"/>
      <c r="L23" s="36">
        <f>+SUM(M23:O23)</f>
        <v>8</v>
      </c>
      <c r="M23" s="36">
        <v>8</v>
      </c>
      <c r="N23" s="36"/>
      <c r="O23" s="36"/>
      <c r="P23" s="21">
        <f t="shared" si="59"/>
        <v>8</v>
      </c>
      <c r="Q23" s="35"/>
      <c r="R23" s="36">
        <f>+SUM(S23:U23)</f>
        <v>0</v>
      </c>
      <c r="S23" s="36"/>
      <c r="T23" s="36"/>
      <c r="U23" s="36"/>
      <c r="V23" s="21">
        <f t="shared" si="60"/>
        <v>0</v>
      </c>
      <c r="W23" s="35"/>
      <c r="X23" s="36">
        <f>+SUM(Y23:AA23)</f>
        <v>33</v>
      </c>
      <c r="Y23" s="36">
        <v>33</v>
      </c>
      <c r="Z23" s="36"/>
      <c r="AA23" s="36"/>
      <c r="AB23" s="21">
        <f t="shared" si="61"/>
        <v>33</v>
      </c>
      <c r="AC23" s="35"/>
      <c r="AD23" s="36">
        <f>+SUM(AE23:AG23)</f>
        <v>33</v>
      </c>
      <c r="AE23" s="36">
        <v>33</v>
      </c>
      <c r="AF23" s="36"/>
      <c r="AG23" s="36"/>
      <c r="AH23" s="21">
        <f t="shared" si="62"/>
        <v>33</v>
      </c>
      <c r="AI23" s="35"/>
      <c r="AJ23" s="36">
        <f>+SUM(AK23:AM23)</f>
        <v>54785</v>
      </c>
      <c r="AK23" s="36">
        <v>12144</v>
      </c>
      <c r="AL23" s="36">
        <v>1300</v>
      </c>
      <c r="AM23" s="36">
        <v>41341</v>
      </c>
      <c r="AN23" s="21">
        <f t="shared" si="63"/>
        <v>54785</v>
      </c>
    </row>
    <row r="24" spans="1:40" ht="24" customHeight="1" x14ac:dyDescent="0.15">
      <c r="A24" s="68" t="s">
        <v>16</v>
      </c>
      <c r="B24" s="68"/>
      <c r="C24" s="70"/>
      <c r="D24" s="6"/>
      <c r="E24" s="37">
        <f>SUM(E22:E23)</f>
        <v>0</v>
      </c>
      <c r="F24" s="38">
        <f t="shared" ref="F24" si="64">SUM(F22:F23)</f>
        <v>0</v>
      </c>
      <c r="G24" s="38">
        <f t="shared" ref="G24:J24" si="65">SUM(G22:G23)</f>
        <v>0</v>
      </c>
      <c r="H24" s="38">
        <f t="shared" si="65"/>
        <v>0</v>
      </c>
      <c r="I24" s="38">
        <f t="shared" si="65"/>
        <v>0</v>
      </c>
      <c r="J24" s="15">
        <f t="shared" si="65"/>
        <v>0</v>
      </c>
      <c r="K24" s="37">
        <f>SUM(K22:K23)</f>
        <v>0</v>
      </c>
      <c r="L24" s="38">
        <f t="shared" ref="L24" si="66">SUM(L22:L23)</f>
        <v>57</v>
      </c>
      <c r="M24" s="38">
        <f t="shared" ref="M24:P24" si="67">SUM(M22:M23)</f>
        <v>38</v>
      </c>
      <c r="N24" s="38">
        <f t="shared" si="67"/>
        <v>0</v>
      </c>
      <c r="O24" s="38">
        <f t="shared" si="67"/>
        <v>19</v>
      </c>
      <c r="P24" s="15">
        <f t="shared" si="67"/>
        <v>57</v>
      </c>
      <c r="Q24" s="37">
        <f>SUM(Q22:Q23)</f>
        <v>0</v>
      </c>
      <c r="R24" s="38">
        <f t="shared" ref="R24" si="68">SUM(R22:R23)</f>
        <v>37</v>
      </c>
      <c r="S24" s="38">
        <f t="shared" ref="S24:V24" si="69">SUM(S22:S23)</f>
        <v>37</v>
      </c>
      <c r="T24" s="38">
        <f t="shared" si="69"/>
        <v>0</v>
      </c>
      <c r="U24" s="38">
        <f t="shared" si="69"/>
        <v>0</v>
      </c>
      <c r="V24" s="15">
        <f t="shared" si="69"/>
        <v>37</v>
      </c>
      <c r="W24" s="37">
        <f>SUM(W22:W23)</f>
        <v>0</v>
      </c>
      <c r="X24" s="38">
        <f t="shared" ref="X24" si="70">SUM(X22:X23)</f>
        <v>33</v>
      </c>
      <c r="Y24" s="38">
        <f t="shared" ref="Y24:AB24" si="71">SUM(Y22:Y23)</f>
        <v>33</v>
      </c>
      <c r="Z24" s="38">
        <f t="shared" si="71"/>
        <v>0</v>
      </c>
      <c r="AA24" s="38">
        <f t="shared" si="71"/>
        <v>0</v>
      </c>
      <c r="AB24" s="15">
        <f t="shared" si="71"/>
        <v>33</v>
      </c>
      <c r="AC24" s="37">
        <f>SUM(AC22:AC23)</f>
        <v>0</v>
      </c>
      <c r="AD24" s="38">
        <f t="shared" ref="AD24" si="72">SUM(AD22:AD23)</f>
        <v>77</v>
      </c>
      <c r="AE24" s="38">
        <f t="shared" ref="AE24:AH24" si="73">SUM(AE22:AE23)</f>
        <v>77</v>
      </c>
      <c r="AF24" s="38">
        <f t="shared" si="73"/>
        <v>0</v>
      </c>
      <c r="AG24" s="38">
        <f t="shared" si="73"/>
        <v>0</v>
      </c>
      <c r="AH24" s="15">
        <f t="shared" si="73"/>
        <v>77</v>
      </c>
      <c r="AI24" s="37">
        <f>SUM(AI22:AI23)</f>
        <v>0</v>
      </c>
      <c r="AJ24" s="38">
        <f t="shared" ref="AJ24:AN24" si="74">SUM(AJ22:AJ23)</f>
        <v>94286</v>
      </c>
      <c r="AK24" s="38">
        <f t="shared" si="74"/>
        <v>14577</v>
      </c>
      <c r="AL24" s="38">
        <f t="shared" si="74"/>
        <v>4586</v>
      </c>
      <c r="AM24" s="38">
        <f t="shared" si="74"/>
        <v>75123</v>
      </c>
      <c r="AN24" s="15">
        <f t="shared" si="74"/>
        <v>94286</v>
      </c>
    </row>
    <row r="25" spans="1:40" ht="24" customHeight="1" x14ac:dyDescent="0.15">
      <c r="A25" s="68"/>
      <c r="B25" s="68"/>
      <c r="C25" s="7" t="s">
        <v>26</v>
      </c>
      <c r="D25" s="8" t="s">
        <v>9</v>
      </c>
      <c r="E25" s="37"/>
      <c r="F25" s="38">
        <f>+SUM(G25:I25)</f>
        <v>1145</v>
      </c>
      <c r="G25" s="38">
        <v>245</v>
      </c>
      <c r="H25" s="38"/>
      <c r="I25" s="38">
        <v>900</v>
      </c>
      <c r="J25" s="15">
        <f>SUM(G25:I25)</f>
        <v>1145</v>
      </c>
      <c r="K25" s="37"/>
      <c r="L25" s="38">
        <f>+SUM(M25:O25)</f>
        <v>51</v>
      </c>
      <c r="M25" s="38"/>
      <c r="N25" s="38"/>
      <c r="O25" s="38">
        <v>51</v>
      </c>
      <c r="P25" s="15">
        <f t="shared" ref="P25" si="75">+L25+K25</f>
        <v>51</v>
      </c>
      <c r="Q25" s="37"/>
      <c r="R25" s="38">
        <f>+SUM(S25:U25)</f>
        <v>0</v>
      </c>
      <c r="S25" s="38"/>
      <c r="T25" s="38"/>
      <c r="U25" s="38"/>
      <c r="V25" s="15">
        <f t="shared" ref="V25" si="76">+R25+Q25</f>
        <v>0</v>
      </c>
      <c r="W25" s="37"/>
      <c r="X25" s="38">
        <f>+SUM(Y25:AA25)</f>
        <v>4737.3</v>
      </c>
      <c r="Y25" s="38">
        <v>36</v>
      </c>
      <c r="Z25" s="38"/>
      <c r="AA25" s="38">
        <v>4701.3</v>
      </c>
      <c r="AB25" s="15">
        <f t="shared" ref="AB25" si="77">+X25+W25</f>
        <v>4737.3</v>
      </c>
      <c r="AC25" s="37"/>
      <c r="AD25" s="38">
        <f>+SUM(AE25:AG25)</f>
        <v>638</v>
      </c>
      <c r="AE25" s="38">
        <v>73</v>
      </c>
      <c r="AF25" s="38"/>
      <c r="AG25" s="38">
        <v>565</v>
      </c>
      <c r="AH25" s="15">
        <f t="shared" ref="AH25" si="78">+AD25+AC25</f>
        <v>638</v>
      </c>
      <c r="AI25" s="37"/>
      <c r="AJ25" s="38">
        <f>+SUM(AK25:AM25)</f>
        <v>22969</v>
      </c>
      <c r="AK25" s="38">
        <v>194</v>
      </c>
      <c r="AL25" s="38"/>
      <c r="AM25" s="38">
        <v>22775</v>
      </c>
      <c r="AN25" s="15">
        <f t="shared" ref="AN25" si="79">+AJ25+AI25</f>
        <v>22969</v>
      </c>
    </row>
    <row r="26" spans="1:40" ht="24" customHeight="1" x14ac:dyDescent="0.15">
      <c r="A26" s="68" t="s">
        <v>16</v>
      </c>
      <c r="B26" s="70"/>
      <c r="C26" s="10"/>
      <c r="D26" s="6"/>
      <c r="E26" s="37">
        <f>E16+E17+E21+E24+E25</f>
        <v>0</v>
      </c>
      <c r="F26" s="38">
        <f>F16+F17+F21+F24+F25</f>
        <v>1156.3</v>
      </c>
      <c r="G26" s="38">
        <f>G16+G17+G21+G24+G25</f>
        <v>245</v>
      </c>
      <c r="H26" s="38">
        <f>H16+H17+H21+H24+H25</f>
        <v>0</v>
      </c>
      <c r="I26" s="38">
        <f t="shared" ref="I26" si="80">I16+I17+I21+I24+I25</f>
        <v>911.3</v>
      </c>
      <c r="J26" s="15">
        <f>J16+J17+J21+J24+J25</f>
        <v>1156.3</v>
      </c>
      <c r="K26" s="37">
        <f>K16+K17+K21+K24+K25</f>
        <v>0</v>
      </c>
      <c r="L26" s="38">
        <f>L16+L17+L21+L24+L25</f>
        <v>168.7</v>
      </c>
      <c r="M26" s="38">
        <f>M16+M17+M21+M24+M25</f>
        <v>65</v>
      </c>
      <c r="N26" s="38">
        <f>N16+N17+N21+N24+N25</f>
        <v>0</v>
      </c>
      <c r="O26" s="38">
        <f t="shared" ref="O26" si="81">O16+O17+O21+O24+O25</f>
        <v>103.7</v>
      </c>
      <c r="P26" s="15">
        <f>P16+P17+P21+P24+P25</f>
        <v>168.7</v>
      </c>
      <c r="Q26" s="37">
        <f>Q16+Q17+Q21+Q24+Q25</f>
        <v>0</v>
      </c>
      <c r="R26" s="38">
        <f>R16+R17+R21+R24+R25</f>
        <v>37</v>
      </c>
      <c r="S26" s="38">
        <f>S16+S17+S21+S24+S25</f>
        <v>37</v>
      </c>
      <c r="T26" s="38">
        <f>T16+T17+T21+T24+T25</f>
        <v>0</v>
      </c>
      <c r="U26" s="38">
        <f t="shared" ref="U26" si="82">U16+U17+U21+U24+U25</f>
        <v>0</v>
      </c>
      <c r="V26" s="15">
        <f>V16+V17+V21+V24+V25</f>
        <v>37</v>
      </c>
      <c r="W26" s="37">
        <f>W16+W17+W21+W24+W25</f>
        <v>92622</v>
      </c>
      <c r="X26" s="38">
        <f>X16+X17+X21+X24+X25</f>
        <v>5069.8</v>
      </c>
      <c r="Y26" s="38">
        <f>Y16+Y17+Y21+Y24+Y25</f>
        <v>296.5</v>
      </c>
      <c r="Z26" s="38">
        <f>Z16+Z17+Z21+Z24+Z25</f>
        <v>72</v>
      </c>
      <c r="AA26" s="38">
        <f>SUM(AA16,AA21,AA25)</f>
        <v>4701.3</v>
      </c>
      <c r="AB26" s="15">
        <f>AB16+AB17+AB21+AB24+AB25</f>
        <v>97691.8</v>
      </c>
      <c r="AC26" s="37">
        <f>AC16+AC17+AC21+AC24+AC25</f>
        <v>0</v>
      </c>
      <c r="AD26" s="38">
        <f>AD16+AD17+AD21+AD24+AD25</f>
        <v>780.6</v>
      </c>
      <c r="AE26" s="38">
        <f>AE16+AE17+AE21+AE24+AE25</f>
        <v>150</v>
      </c>
      <c r="AF26" s="38">
        <f>AF16+AF17+AF21+AF24+AF25</f>
        <v>65.599999999999994</v>
      </c>
      <c r="AG26" s="38">
        <f t="shared" ref="AG26" si="83">AG16+AG17+AG21+AG24+AG25</f>
        <v>565</v>
      </c>
      <c r="AH26" s="15">
        <f>AH16+AH17+AH21+AH24+AH25</f>
        <v>748</v>
      </c>
      <c r="AI26" s="37">
        <f>AI16+AI17+AI21+AI24+AI25</f>
        <v>93418.8</v>
      </c>
      <c r="AJ26" s="38">
        <f>AJ16+AJ17+AJ21+AJ24+AJ25</f>
        <v>413510.7</v>
      </c>
      <c r="AK26" s="38">
        <f>AK16+AK17+AK21+AK24+AK25</f>
        <v>83296.5</v>
      </c>
      <c r="AL26" s="38">
        <f>AL16+AL17+AL21+AL24+AL25</f>
        <v>44174.7</v>
      </c>
      <c r="AM26" s="38">
        <f t="shared" ref="AM26" si="84">AM16+AM17+AM21+AM24+AM25</f>
        <v>286039.5</v>
      </c>
      <c r="AN26" s="15">
        <f>AN16+AN17+AN21+AN24+AN25</f>
        <v>506929.5</v>
      </c>
    </row>
    <row r="27" spans="1:40" ht="24" customHeight="1" x14ac:dyDescent="0.15">
      <c r="A27" s="11"/>
      <c r="B27" s="65" t="s">
        <v>27</v>
      </c>
      <c r="C27" s="65"/>
      <c r="D27" s="66"/>
      <c r="E27" s="37">
        <f>E13+E26</f>
        <v>0</v>
      </c>
      <c r="F27" s="38">
        <f t="shared" ref="F27:I27" si="85">F13+F26</f>
        <v>1260.3</v>
      </c>
      <c r="G27" s="38">
        <f t="shared" si="85"/>
        <v>297</v>
      </c>
      <c r="H27" s="38">
        <f t="shared" si="85"/>
        <v>0</v>
      </c>
      <c r="I27" s="38">
        <f t="shared" si="85"/>
        <v>963.3</v>
      </c>
      <c r="J27" s="15">
        <f>J13+J26</f>
        <v>1260.3</v>
      </c>
      <c r="K27" s="37">
        <f>K13+K26</f>
        <v>0</v>
      </c>
      <c r="L27" s="38">
        <f t="shared" ref="L27:O27" si="86">L13+L26</f>
        <v>403.7</v>
      </c>
      <c r="M27" s="38">
        <f t="shared" si="86"/>
        <v>267</v>
      </c>
      <c r="N27" s="38">
        <f t="shared" si="86"/>
        <v>20</v>
      </c>
      <c r="O27" s="38">
        <f t="shared" si="86"/>
        <v>116.7</v>
      </c>
      <c r="P27" s="15">
        <f>P13+P26</f>
        <v>403.7</v>
      </c>
      <c r="Q27" s="37">
        <f>Q13+Q26</f>
        <v>0</v>
      </c>
      <c r="R27" s="38">
        <f t="shared" ref="R27:U27" si="87">R13+R26</f>
        <v>77</v>
      </c>
      <c r="S27" s="38">
        <f t="shared" si="87"/>
        <v>77</v>
      </c>
      <c r="T27" s="38">
        <f t="shared" si="87"/>
        <v>0</v>
      </c>
      <c r="U27" s="38">
        <f t="shared" si="87"/>
        <v>0</v>
      </c>
      <c r="V27" s="15">
        <f>V13+V26</f>
        <v>77</v>
      </c>
      <c r="W27" s="37">
        <f>W13+W26</f>
        <v>100607</v>
      </c>
      <c r="X27" s="38">
        <f t="shared" ref="X27:AA27" si="88">X13+X26</f>
        <v>5069.8</v>
      </c>
      <c r="Y27" s="38">
        <f t="shared" si="88"/>
        <v>296.5</v>
      </c>
      <c r="Z27" s="38">
        <f t="shared" si="88"/>
        <v>72</v>
      </c>
      <c r="AA27" s="38">
        <f t="shared" si="88"/>
        <v>4701.3</v>
      </c>
      <c r="AB27" s="15">
        <f>AB13+AB26</f>
        <v>105676.8</v>
      </c>
      <c r="AC27" s="37">
        <f>AC13+AC26</f>
        <v>0</v>
      </c>
      <c r="AD27" s="38">
        <f t="shared" ref="AD27" si="89">AD13+AD26</f>
        <v>950.6</v>
      </c>
      <c r="AE27" s="38">
        <f t="shared" ref="AE27:AG27" si="90">AE13+AE26</f>
        <v>281</v>
      </c>
      <c r="AF27" s="38">
        <f t="shared" si="90"/>
        <v>65.599999999999994</v>
      </c>
      <c r="AG27" s="38">
        <f t="shared" si="90"/>
        <v>604</v>
      </c>
      <c r="AH27" s="15">
        <f>AH13+AH26</f>
        <v>918</v>
      </c>
      <c r="AI27" s="37">
        <f>AI13+AI26</f>
        <v>117572.8</v>
      </c>
      <c r="AJ27" s="38">
        <f t="shared" ref="AJ27:AM27" si="91">AJ13+AJ26</f>
        <v>511247.7</v>
      </c>
      <c r="AK27" s="38">
        <f t="shared" si="91"/>
        <v>102138.5</v>
      </c>
      <c r="AL27" s="38">
        <f t="shared" si="91"/>
        <v>46486.7</v>
      </c>
      <c r="AM27" s="38">
        <f t="shared" si="91"/>
        <v>362622.5</v>
      </c>
      <c r="AN27" s="15">
        <f>AN13+AN26</f>
        <v>628820.5</v>
      </c>
    </row>
    <row r="28" spans="1:40" s="42" customFormat="1" x14ac:dyDescent="0.15">
      <c r="A28" s="22" t="s">
        <v>42</v>
      </c>
      <c r="B28" s="22"/>
      <c r="C28" s="22"/>
    </row>
    <row r="29" spans="1:40" s="42" customFormat="1" x14ac:dyDescent="0.15">
      <c r="A29" s="22" t="s">
        <v>43</v>
      </c>
      <c r="B29" s="22"/>
      <c r="C29" s="22"/>
      <c r="S29" s="43"/>
      <c r="T29" s="43"/>
      <c r="U29" s="43"/>
      <c r="Y29" s="43"/>
      <c r="Z29" s="43"/>
      <c r="AA29" s="43"/>
      <c r="AG29" s="43"/>
      <c r="AL29" s="26"/>
    </row>
    <row r="30" spans="1:40" x14ac:dyDescent="0.15">
      <c r="J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row>
    <row r="31" spans="1:40" x14ac:dyDescent="0.15">
      <c r="J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row>
    <row r="32" spans="1:40" x14ac:dyDescent="0.15">
      <c r="J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row>
    <row r="33" spans="10:40" x14ac:dyDescent="0.15">
      <c r="J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row>
    <row r="34" spans="10:40" x14ac:dyDescent="0.15">
      <c r="J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row>
    <row r="35" spans="10:40" x14ac:dyDescent="0.15">
      <c r="J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row>
    <row r="36" spans="10:40" x14ac:dyDescent="0.15">
      <c r="J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row>
    <row r="37" spans="10:40" x14ac:dyDescent="0.15">
      <c r="J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row>
    <row r="38" spans="10:40" x14ac:dyDescent="0.15">
      <c r="J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row>
    <row r="39" spans="10:40" x14ac:dyDescent="0.15">
      <c r="J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row>
    <row r="40" spans="10:40" x14ac:dyDescent="0.15">
      <c r="J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row>
    <row r="41" spans="10:40" x14ac:dyDescent="0.15">
      <c r="J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row>
    <row r="42" spans="10:40" x14ac:dyDescent="0.15">
      <c r="J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row>
    <row r="43" spans="10:40" x14ac:dyDescent="0.15">
      <c r="J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row>
    <row r="44" spans="10:40" x14ac:dyDescent="0.15">
      <c r="J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row>
    <row r="45" spans="10:40" x14ac:dyDescent="0.15">
      <c r="J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row>
    <row r="46" spans="10:40" x14ac:dyDescent="0.15">
      <c r="J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row>
    <row r="47" spans="10:40" x14ac:dyDescent="0.15">
      <c r="J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row>
    <row r="48" spans="10:40" x14ac:dyDescent="0.15">
      <c r="J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row>
    <row r="49" spans="10:40" x14ac:dyDescent="0.15">
      <c r="J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row>
    <row r="50" spans="10:40" x14ac:dyDescent="0.15">
      <c r="J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row>
    <row r="51" spans="10:40" x14ac:dyDescent="0.15">
      <c r="J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row>
    <row r="52" spans="10:40" x14ac:dyDescent="0.15">
      <c r="J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row>
    <row r="53" spans="10:40" x14ac:dyDescent="0.15">
      <c r="J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row>
    <row r="54" spans="10:40" x14ac:dyDescent="0.15">
      <c r="J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row>
    <row r="55" spans="10:40" x14ac:dyDescent="0.15">
      <c r="J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row>
    <row r="56" spans="10:40" x14ac:dyDescent="0.15">
      <c r="J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row>
    <row r="57" spans="10:40" x14ac:dyDescent="0.15">
      <c r="J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row>
    <row r="58" spans="10:40" x14ac:dyDescent="0.15">
      <c r="J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row>
    <row r="59" spans="10:40" x14ac:dyDescent="0.15">
      <c r="J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row>
    <row r="60" spans="10:40" x14ac:dyDescent="0.15">
      <c r="J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row>
    <row r="61" spans="10:40" x14ac:dyDescent="0.15">
      <c r="J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row>
    <row r="62" spans="10:40" x14ac:dyDescent="0.15">
      <c r="J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row>
    <row r="63" spans="10:40" x14ac:dyDescent="0.15">
      <c r="J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row>
    <row r="64" spans="10:40" x14ac:dyDescent="0.15">
      <c r="J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row>
    <row r="65" spans="1:40" x14ac:dyDescent="0.15">
      <c r="J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row>
    <row r="66" spans="1:40" x14ac:dyDescent="0.15">
      <c r="J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row>
    <row r="67" spans="1:40" x14ac:dyDescent="0.15">
      <c r="M67" s="25"/>
    </row>
    <row r="68" spans="1:40" x14ac:dyDescent="0.15">
      <c r="M68" s="25"/>
    </row>
    <row r="69" spans="1:40" x14ac:dyDescent="0.15">
      <c r="M69" s="25"/>
    </row>
    <row r="70" spans="1:40" x14ac:dyDescent="0.15">
      <c r="M70" s="25"/>
    </row>
    <row r="71" spans="1:40" x14ac:dyDescent="0.15">
      <c r="M71" s="25"/>
    </row>
    <row r="72" spans="1:40" x14ac:dyDescent="0.15">
      <c r="M72" s="25"/>
    </row>
    <row r="73" spans="1:40" s="26" customFormat="1" x14ac:dyDescent="0.15">
      <c r="A73" s="25"/>
      <c r="B73" s="25"/>
      <c r="C73" s="25"/>
      <c r="D73" s="25"/>
      <c r="E73" s="25"/>
      <c r="F73" s="25"/>
      <c r="G73" s="25"/>
      <c r="H73" s="25"/>
      <c r="I73" s="25"/>
      <c r="K73" s="25"/>
      <c r="L73" s="25"/>
      <c r="M73" s="25"/>
    </row>
    <row r="74" spans="1:40" s="26" customFormat="1" x14ac:dyDescent="0.15">
      <c r="A74" s="25"/>
      <c r="B74" s="25"/>
      <c r="C74" s="25"/>
      <c r="D74" s="25"/>
      <c r="E74" s="25"/>
      <c r="F74" s="25"/>
      <c r="G74" s="25"/>
      <c r="H74" s="25"/>
      <c r="I74" s="25"/>
      <c r="K74" s="25"/>
      <c r="L74" s="25"/>
      <c r="M74" s="25"/>
    </row>
    <row r="75" spans="1:40" s="26" customFormat="1" x14ac:dyDescent="0.15">
      <c r="A75" s="25"/>
      <c r="B75" s="25"/>
      <c r="C75" s="25"/>
      <c r="D75" s="25"/>
      <c r="E75" s="25"/>
      <c r="F75" s="25"/>
      <c r="G75" s="25"/>
      <c r="H75" s="25"/>
      <c r="I75" s="25"/>
      <c r="K75" s="25"/>
      <c r="L75" s="25"/>
      <c r="M75" s="25"/>
    </row>
    <row r="76" spans="1:40" s="26" customFormat="1" x14ac:dyDescent="0.15">
      <c r="A76" s="25"/>
      <c r="B76" s="25"/>
      <c r="C76" s="25"/>
      <c r="D76" s="25"/>
      <c r="E76" s="25"/>
      <c r="F76" s="25"/>
      <c r="G76" s="25"/>
      <c r="H76" s="25"/>
      <c r="I76" s="25"/>
      <c r="K76" s="25"/>
      <c r="L76" s="25"/>
      <c r="M76" s="25"/>
    </row>
    <row r="77" spans="1:40" s="26" customFormat="1" x14ac:dyDescent="0.15">
      <c r="A77" s="25"/>
      <c r="B77" s="25"/>
      <c r="C77" s="25"/>
      <c r="D77" s="25"/>
      <c r="E77" s="25"/>
      <c r="F77" s="25"/>
      <c r="G77" s="25"/>
      <c r="H77" s="25"/>
      <c r="I77" s="25"/>
      <c r="K77" s="25"/>
      <c r="L77" s="25"/>
      <c r="M77" s="25"/>
    </row>
    <row r="78" spans="1:40" s="26" customFormat="1" x14ac:dyDescent="0.15">
      <c r="A78" s="25"/>
      <c r="B78" s="25"/>
      <c r="C78" s="25"/>
      <c r="D78" s="25"/>
      <c r="E78" s="25"/>
      <c r="F78" s="25"/>
      <c r="G78" s="25"/>
      <c r="H78" s="25"/>
      <c r="I78" s="25"/>
      <c r="K78" s="25"/>
      <c r="L78" s="25"/>
      <c r="M78" s="25"/>
    </row>
    <row r="79" spans="1:40" s="26" customFormat="1" x14ac:dyDescent="0.15">
      <c r="A79" s="25"/>
      <c r="B79" s="25"/>
      <c r="C79" s="25"/>
      <c r="D79" s="25"/>
      <c r="E79" s="25"/>
      <c r="F79" s="25"/>
      <c r="G79" s="25"/>
      <c r="H79" s="25"/>
      <c r="I79" s="25"/>
      <c r="K79" s="25"/>
      <c r="L79" s="25"/>
      <c r="M79" s="25"/>
    </row>
    <row r="80" spans="1:40" s="26" customFormat="1" x14ac:dyDescent="0.15">
      <c r="A80" s="25"/>
      <c r="B80" s="25"/>
      <c r="C80" s="25"/>
      <c r="D80" s="25"/>
      <c r="E80" s="25"/>
      <c r="F80" s="25"/>
      <c r="G80" s="25"/>
      <c r="H80" s="25"/>
      <c r="I80" s="25"/>
      <c r="K80" s="25"/>
      <c r="L80" s="25"/>
      <c r="M80" s="25"/>
    </row>
    <row r="81" spans="1:13" s="26" customFormat="1" x14ac:dyDescent="0.15">
      <c r="A81" s="25"/>
      <c r="B81" s="25"/>
      <c r="C81" s="25"/>
      <c r="D81" s="25"/>
      <c r="E81" s="25"/>
      <c r="F81" s="25"/>
      <c r="G81" s="25"/>
      <c r="H81" s="25"/>
      <c r="I81" s="25"/>
      <c r="K81" s="25"/>
      <c r="L81" s="25"/>
      <c r="M81" s="25"/>
    </row>
    <row r="82" spans="1:13" s="26" customFormat="1" x14ac:dyDescent="0.15">
      <c r="A82" s="25"/>
      <c r="B82" s="25"/>
      <c r="C82" s="25"/>
      <c r="D82" s="25"/>
      <c r="E82" s="25"/>
      <c r="F82" s="25"/>
      <c r="G82" s="25"/>
      <c r="H82" s="25"/>
      <c r="I82" s="25"/>
      <c r="K82" s="25"/>
      <c r="L82" s="25"/>
      <c r="M82" s="25"/>
    </row>
    <row r="83" spans="1:13" s="26" customFormat="1" x14ac:dyDescent="0.15">
      <c r="A83" s="25"/>
      <c r="B83" s="25"/>
      <c r="C83" s="25"/>
      <c r="D83" s="25"/>
      <c r="E83" s="25"/>
      <c r="F83" s="25"/>
      <c r="G83" s="25"/>
      <c r="H83" s="25"/>
      <c r="I83" s="25"/>
      <c r="K83" s="25"/>
      <c r="L83" s="25"/>
      <c r="M83" s="25"/>
    </row>
    <row r="84" spans="1:13" s="26" customFormat="1" x14ac:dyDescent="0.15">
      <c r="A84" s="25"/>
      <c r="B84" s="25"/>
      <c r="C84" s="25"/>
      <c r="D84" s="25"/>
      <c r="E84" s="25"/>
      <c r="F84" s="25"/>
      <c r="G84" s="25"/>
      <c r="H84" s="25"/>
      <c r="I84" s="25"/>
      <c r="K84" s="25"/>
      <c r="L84" s="25"/>
      <c r="M84" s="25"/>
    </row>
    <row r="85" spans="1:13" s="26" customFormat="1" x14ac:dyDescent="0.15">
      <c r="A85" s="25"/>
      <c r="B85" s="25"/>
      <c r="C85" s="25"/>
      <c r="D85" s="25"/>
      <c r="E85" s="25"/>
      <c r="F85" s="25"/>
      <c r="G85" s="25"/>
      <c r="H85" s="25"/>
      <c r="I85" s="25"/>
      <c r="K85" s="25"/>
      <c r="L85" s="25"/>
      <c r="M85" s="25"/>
    </row>
    <row r="759" spans="4:40" x14ac:dyDescent="0.15">
      <c r="D759" s="23"/>
      <c r="E759" s="23"/>
      <c r="F759" s="23"/>
      <c r="G759" s="23"/>
      <c r="H759" s="23"/>
      <c r="I759" s="23"/>
      <c r="J759" s="24"/>
      <c r="K759" s="23"/>
      <c r="L759" s="23"/>
      <c r="M759" s="24"/>
      <c r="N759" s="24"/>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24"/>
      <c r="AL759" s="24"/>
      <c r="AM759" s="24"/>
      <c r="AN759" s="24"/>
    </row>
    <row r="901" spans="4:40" x14ac:dyDescent="0.15">
      <c r="D901" s="23"/>
      <c r="E901" s="23"/>
      <c r="F901" s="23"/>
      <c r="G901" s="23"/>
      <c r="H901" s="23"/>
      <c r="I901" s="23"/>
      <c r="J901" s="24"/>
      <c r="K901" s="23"/>
      <c r="L901" s="23"/>
      <c r="M901" s="24"/>
      <c r="N901" s="24"/>
      <c r="O901" s="24"/>
      <c r="P901" s="24"/>
      <c r="Q901" s="24"/>
      <c r="R901" s="24"/>
      <c r="S901" s="24"/>
      <c r="T901" s="24"/>
      <c r="U901" s="24"/>
      <c r="V901" s="24"/>
      <c r="W901" s="24"/>
      <c r="X901" s="24"/>
      <c r="Y901" s="24"/>
      <c r="Z901" s="24"/>
      <c r="AA901" s="24"/>
      <c r="AB901" s="24"/>
      <c r="AC901" s="24"/>
      <c r="AD901" s="24"/>
      <c r="AE901" s="24"/>
      <c r="AF901" s="24"/>
      <c r="AG901" s="24"/>
      <c r="AH901" s="24"/>
      <c r="AI901" s="24"/>
      <c r="AJ901" s="24"/>
      <c r="AK901" s="24"/>
      <c r="AL901" s="24"/>
      <c r="AM901" s="24"/>
      <c r="AN901" s="24"/>
    </row>
    <row r="1045" spans="4:40" x14ac:dyDescent="0.15">
      <c r="D1045" s="23"/>
      <c r="E1045" s="23"/>
      <c r="F1045" s="23"/>
      <c r="G1045" s="23"/>
      <c r="H1045" s="23"/>
      <c r="I1045" s="23"/>
      <c r="J1045" s="24"/>
      <c r="K1045" s="23"/>
      <c r="L1045" s="23"/>
      <c r="M1045" s="24"/>
      <c r="N1045" s="24"/>
      <c r="O1045" s="24"/>
      <c r="P1045" s="24"/>
      <c r="Q1045" s="24"/>
      <c r="R1045" s="24"/>
      <c r="S1045" s="24"/>
      <c r="T1045" s="24"/>
      <c r="U1045" s="24"/>
      <c r="V1045" s="24"/>
      <c r="W1045" s="24"/>
      <c r="X1045" s="24"/>
      <c r="Y1045" s="24"/>
      <c r="Z1045" s="24"/>
      <c r="AA1045" s="24"/>
      <c r="AB1045" s="24"/>
      <c r="AC1045" s="24"/>
      <c r="AD1045" s="24"/>
      <c r="AE1045" s="24"/>
      <c r="AF1045" s="24"/>
      <c r="AG1045" s="24"/>
      <c r="AH1045" s="24"/>
      <c r="AI1045" s="24"/>
      <c r="AJ1045" s="24"/>
      <c r="AK1045" s="24"/>
      <c r="AL1045" s="24"/>
      <c r="AM1045" s="24"/>
      <c r="AN1045" s="24"/>
    </row>
    <row r="1388" spans="4:40" x14ac:dyDescent="0.15">
      <c r="D1388" s="23"/>
      <c r="E1388" s="23"/>
      <c r="F1388" s="23"/>
      <c r="G1388" s="23"/>
      <c r="H1388" s="23"/>
      <c r="I1388" s="23"/>
      <c r="J1388" s="24"/>
      <c r="K1388" s="23"/>
      <c r="L1388" s="23"/>
      <c r="M1388" s="24"/>
      <c r="N1388" s="24"/>
      <c r="O1388" s="24"/>
      <c r="P1388" s="24"/>
      <c r="Q1388" s="24"/>
      <c r="R1388" s="24"/>
      <c r="S1388" s="24"/>
      <c r="T1388" s="24"/>
      <c r="U1388" s="24"/>
      <c r="V1388" s="24"/>
      <c r="W1388" s="24"/>
      <c r="X1388" s="24"/>
      <c r="Y1388" s="24"/>
      <c r="Z1388" s="24"/>
      <c r="AA1388" s="24"/>
      <c r="AB1388" s="24"/>
      <c r="AC1388" s="24"/>
      <c r="AD1388" s="24"/>
      <c r="AE1388" s="24"/>
      <c r="AF1388" s="24"/>
      <c r="AG1388" s="24"/>
      <c r="AH1388" s="24"/>
      <c r="AI1388" s="24"/>
      <c r="AJ1388" s="24"/>
      <c r="AK1388" s="24"/>
      <c r="AL1388" s="24"/>
      <c r="AM1388" s="24"/>
      <c r="AN1388" s="24"/>
    </row>
    <row r="1584" spans="4:40" x14ac:dyDescent="0.15">
      <c r="D1584" s="23"/>
      <c r="E1584" s="23"/>
      <c r="F1584" s="23"/>
      <c r="G1584" s="23"/>
      <c r="H1584" s="23"/>
      <c r="I1584" s="23"/>
      <c r="J1584" s="24"/>
      <c r="K1584" s="23"/>
      <c r="L1584" s="23"/>
      <c r="M1584" s="24"/>
      <c r="N1584" s="24"/>
      <c r="O1584" s="24"/>
      <c r="P1584" s="24"/>
      <c r="Q1584" s="24"/>
      <c r="R1584" s="24"/>
      <c r="S1584" s="24"/>
      <c r="T1584" s="24"/>
      <c r="U1584" s="24"/>
      <c r="V1584" s="24"/>
      <c r="W1584" s="24"/>
      <c r="X1584" s="24"/>
      <c r="Y1584" s="24"/>
      <c r="Z1584" s="24"/>
      <c r="AA1584" s="24"/>
      <c r="AB1584" s="24"/>
      <c r="AC1584" s="24"/>
      <c r="AD1584" s="24"/>
      <c r="AE1584" s="24"/>
      <c r="AF1584" s="24"/>
      <c r="AG1584" s="24"/>
      <c r="AH1584" s="24"/>
      <c r="AI1584" s="24"/>
      <c r="AJ1584" s="24"/>
      <c r="AK1584" s="24"/>
      <c r="AL1584" s="24"/>
      <c r="AM1584" s="24"/>
      <c r="AN1584" s="24"/>
    </row>
    <row r="2300" spans="4:40" x14ac:dyDescent="0.15">
      <c r="D2300" s="23"/>
      <c r="E2300" s="23"/>
      <c r="F2300" s="23"/>
      <c r="G2300" s="23"/>
      <c r="H2300" s="23"/>
      <c r="I2300" s="23"/>
      <c r="J2300" s="24"/>
      <c r="K2300" s="23"/>
      <c r="L2300" s="23"/>
      <c r="M2300" s="24"/>
      <c r="N2300" s="24"/>
      <c r="O2300" s="24"/>
      <c r="P2300" s="24"/>
      <c r="Q2300" s="24"/>
      <c r="R2300" s="24"/>
      <c r="S2300" s="24"/>
      <c r="T2300" s="24"/>
      <c r="U2300" s="24"/>
      <c r="V2300" s="24"/>
      <c r="W2300" s="24"/>
      <c r="X2300" s="24"/>
      <c r="Y2300" s="24"/>
      <c r="Z2300" s="24"/>
      <c r="AA2300" s="24"/>
      <c r="AB2300" s="24"/>
      <c r="AC2300" s="24"/>
      <c r="AD2300" s="24"/>
      <c r="AE2300" s="24"/>
      <c r="AF2300" s="24"/>
      <c r="AG2300" s="24"/>
      <c r="AH2300" s="24"/>
      <c r="AI2300" s="24"/>
      <c r="AJ2300" s="24"/>
      <c r="AK2300" s="24"/>
      <c r="AL2300" s="24"/>
      <c r="AM2300" s="24"/>
      <c r="AN2300" s="24"/>
    </row>
    <row r="2601" spans="4:40" x14ac:dyDescent="0.15">
      <c r="D2601" s="23"/>
      <c r="E2601" s="23"/>
      <c r="F2601" s="23"/>
      <c r="G2601" s="23"/>
      <c r="H2601" s="23"/>
      <c r="I2601" s="23"/>
      <c r="J2601" s="24"/>
      <c r="K2601" s="23"/>
      <c r="L2601" s="23"/>
      <c r="M2601" s="24"/>
      <c r="N2601" s="24"/>
      <c r="O2601" s="24"/>
      <c r="P2601" s="24"/>
      <c r="Q2601" s="24"/>
      <c r="R2601" s="24"/>
      <c r="S2601" s="24"/>
      <c r="T2601" s="24"/>
      <c r="U2601" s="24"/>
      <c r="V2601" s="24"/>
      <c r="W2601" s="24"/>
      <c r="X2601" s="24"/>
      <c r="Y2601" s="24"/>
      <c r="Z2601" s="24"/>
      <c r="AA2601" s="24"/>
      <c r="AB2601" s="24"/>
      <c r="AC2601" s="24"/>
      <c r="AD2601" s="24"/>
      <c r="AE2601" s="24"/>
      <c r="AF2601" s="24"/>
      <c r="AG2601" s="24"/>
      <c r="AH2601" s="24"/>
      <c r="AI2601" s="24"/>
      <c r="AJ2601" s="24"/>
      <c r="AK2601" s="24"/>
      <c r="AL2601" s="24"/>
      <c r="AM2601" s="24"/>
      <c r="AN2601" s="24"/>
    </row>
    <row r="3068" spans="4:40" x14ac:dyDescent="0.15">
      <c r="D3068" s="23"/>
      <c r="E3068" s="23"/>
      <c r="F3068" s="23"/>
      <c r="G3068" s="23"/>
      <c r="H3068" s="23"/>
      <c r="I3068" s="23"/>
      <c r="J3068" s="24"/>
      <c r="K3068" s="23"/>
      <c r="L3068" s="23"/>
      <c r="M3068" s="24"/>
      <c r="N3068" s="24"/>
      <c r="O3068" s="24"/>
      <c r="P3068" s="24"/>
      <c r="Q3068" s="24"/>
      <c r="R3068" s="24"/>
      <c r="S3068" s="24"/>
      <c r="T3068" s="24"/>
      <c r="U3068" s="24"/>
      <c r="V3068" s="24"/>
      <c r="W3068" s="24"/>
      <c r="X3068" s="24"/>
      <c r="Y3068" s="24"/>
      <c r="Z3068" s="24"/>
      <c r="AA3068" s="24"/>
      <c r="AB3068" s="24"/>
      <c r="AC3068" s="24"/>
      <c r="AD3068" s="24"/>
      <c r="AE3068" s="24"/>
      <c r="AF3068" s="24"/>
      <c r="AG3068" s="24"/>
      <c r="AH3068" s="24"/>
      <c r="AI3068" s="24"/>
      <c r="AJ3068" s="24"/>
      <c r="AK3068" s="24"/>
      <c r="AL3068" s="24"/>
      <c r="AM3068" s="24"/>
      <c r="AN3068" s="24"/>
    </row>
    <row r="3106" spans="4:40" x14ac:dyDescent="0.15">
      <c r="D3106" s="23"/>
      <c r="E3106" s="23"/>
      <c r="F3106" s="23"/>
      <c r="G3106" s="23"/>
      <c r="H3106" s="23"/>
      <c r="I3106" s="23"/>
      <c r="J3106" s="24"/>
      <c r="K3106" s="23"/>
      <c r="L3106" s="23"/>
      <c r="M3106" s="24"/>
      <c r="N3106" s="24"/>
      <c r="O3106" s="24"/>
      <c r="P3106" s="24"/>
      <c r="Q3106" s="24"/>
      <c r="R3106" s="24"/>
      <c r="S3106" s="24"/>
      <c r="T3106" s="24"/>
      <c r="U3106" s="24"/>
      <c r="V3106" s="24"/>
      <c r="W3106" s="24"/>
      <c r="X3106" s="24"/>
      <c r="Y3106" s="24"/>
      <c r="Z3106" s="24"/>
      <c r="AA3106" s="24"/>
      <c r="AB3106" s="24"/>
      <c r="AC3106" s="24"/>
      <c r="AD3106" s="24"/>
      <c r="AE3106" s="24"/>
      <c r="AF3106" s="24"/>
      <c r="AG3106" s="24"/>
      <c r="AH3106" s="24"/>
      <c r="AI3106" s="24"/>
      <c r="AJ3106" s="24"/>
      <c r="AK3106" s="24"/>
      <c r="AL3106" s="24"/>
      <c r="AM3106" s="24"/>
      <c r="AN3106" s="24"/>
    </row>
  </sheetData>
  <mergeCells count="57">
    <mergeCell ref="AH4:AJ4"/>
    <mergeCell ref="AK4:AM4"/>
    <mergeCell ref="AK5:AN5"/>
    <mergeCell ref="B27:D27"/>
    <mergeCell ref="A10:A26"/>
    <mergeCell ref="B10:B13"/>
    <mergeCell ref="C10:C13"/>
    <mergeCell ref="B14:B26"/>
    <mergeCell ref="C14:C16"/>
    <mergeCell ref="C18:C21"/>
    <mergeCell ref="C22:C24"/>
    <mergeCell ref="AM8:AM9"/>
    <mergeCell ref="S8:S9"/>
    <mergeCell ref="T8:T9"/>
    <mergeCell ref="U8:U9"/>
    <mergeCell ref="Y8:Y9"/>
    <mergeCell ref="AL8:AL9"/>
    <mergeCell ref="P7:P9"/>
    <mergeCell ref="Q7:Q9"/>
    <mergeCell ref="R7:R9"/>
    <mergeCell ref="Z8:Z9"/>
    <mergeCell ref="AA8:AA9"/>
    <mergeCell ref="AH7:AH9"/>
    <mergeCell ref="AI7:AI9"/>
    <mergeCell ref="AJ7:AJ9"/>
    <mergeCell ref="AE8:AE9"/>
    <mergeCell ref="AF8:AF9"/>
    <mergeCell ref="AG8:AG9"/>
    <mergeCell ref="AN7:AN9"/>
    <mergeCell ref="G8:G9"/>
    <mergeCell ref="H8:H9"/>
    <mergeCell ref="I8:I9"/>
    <mergeCell ref="M8:M9"/>
    <mergeCell ref="N8:N9"/>
    <mergeCell ref="O8:O9"/>
    <mergeCell ref="V7:V9"/>
    <mergeCell ref="W7:W9"/>
    <mergeCell ref="X7:X9"/>
    <mergeCell ref="AB7:AB9"/>
    <mergeCell ref="AC7:AC9"/>
    <mergeCell ref="AD7:AD9"/>
    <mergeCell ref="K7:K9"/>
    <mergeCell ref="L7:L9"/>
    <mergeCell ref="AK8:AK9"/>
    <mergeCell ref="A6:A9"/>
    <mergeCell ref="B6:B9"/>
    <mergeCell ref="C6:C9"/>
    <mergeCell ref="D6:D9"/>
    <mergeCell ref="E6:J6"/>
    <mergeCell ref="E7:E9"/>
    <mergeCell ref="F7:F9"/>
    <mergeCell ref="J7:J9"/>
    <mergeCell ref="K6:P6"/>
    <mergeCell ref="Q6:V6"/>
    <mergeCell ref="W6:AB6"/>
    <mergeCell ref="AC6:AH6"/>
    <mergeCell ref="AI6:AN6"/>
  </mergeCells>
  <phoneticPr fontId="2"/>
  <pageMargins left="0.70866141732283472" right="0.70866141732283472" top="0.74803149606299213" bottom="0.74803149606299213" header="0.31496062992125984" footer="0.31496062992125984"/>
  <pageSetup paperSize="8" scale="55" orientation="landscape" r:id="rId1"/>
  <headerFooter>
    <oddHeader>&amp;L&amp;36平成29年産甘味資源作物交付金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鹿⑦29</vt:lpstr>
    </vt:vector>
  </TitlesOfParts>
  <Company>alic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tabuchi</dc:creator>
  <cp:lastModifiedBy>今井</cp:lastModifiedBy>
  <cp:lastPrinted>2018-11-27T08:24:25Z</cp:lastPrinted>
  <dcterms:created xsi:type="dcterms:W3CDTF">2008-10-08T04:56:27Z</dcterms:created>
  <dcterms:modified xsi:type="dcterms:W3CDTF">2018-11-28T06:55:22Z</dcterms:modified>
</cp:coreProperties>
</file>