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lvsn.lin.go.jp\alicfiles\050 調査情報部\63 情報提供\31 情報誌（品目別 目次を含む）\砂糖類情報\砂糖・でん粉 既存データ\相場\2026年相場\2021.06～掲載用_4ヶ月分※\"/>
    </mc:Choice>
  </mc:AlternateContent>
  <xr:revisionPtr revIDLastSave="0" documentId="13_ncr:1_{4DE70193-8537-4DA0-AAC2-AFEB15213EBB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5.11" sheetId="58" r:id="rId4"/>
    <sheet name="2025.12" sheetId="59" r:id="rId5"/>
    <sheet name="2026.1" sheetId="60" r:id="rId6"/>
    <sheet name="2026.2" sheetId="6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1" l="1"/>
  <c r="B42" i="61"/>
  <c r="C41" i="61"/>
  <c r="B41" i="61"/>
  <c r="K40" i="61"/>
  <c r="J40" i="61"/>
  <c r="I40" i="61"/>
  <c r="H40" i="61"/>
  <c r="G40" i="61"/>
  <c r="F40" i="61"/>
  <c r="E40" i="61"/>
  <c r="D40" i="61"/>
  <c r="C40" i="61"/>
  <c r="B40" i="61"/>
  <c r="K39" i="61"/>
  <c r="J39" i="61"/>
  <c r="I39" i="61"/>
  <c r="H39" i="61"/>
  <c r="G39" i="61"/>
  <c r="F39" i="61"/>
  <c r="E39" i="61"/>
  <c r="D39" i="61"/>
  <c r="C39" i="61"/>
  <c r="B39" i="61"/>
  <c r="K22" i="61"/>
  <c r="J22" i="61"/>
  <c r="I22" i="61"/>
  <c r="H22" i="61"/>
  <c r="G22" i="61"/>
  <c r="F22" i="61"/>
  <c r="E22" i="61"/>
  <c r="D22" i="61"/>
  <c r="C22" i="61"/>
  <c r="B22" i="61"/>
  <c r="C42" i="60"/>
  <c r="B42" i="60"/>
  <c r="C41" i="60"/>
  <c r="B41" i="60"/>
  <c r="K40" i="60"/>
  <c r="J40" i="60"/>
  <c r="I40" i="60"/>
  <c r="H40" i="60"/>
  <c r="G40" i="60"/>
  <c r="F40" i="60"/>
  <c r="E40" i="60"/>
  <c r="D40" i="60"/>
  <c r="C40" i="60"/>
  <c r="B40" i="60"/>
  <c r="K39" i="60"/>
  <c r="J39" i="60"/>
  <c r="I39" i="60"/>
  <c r="H39" i="60"/>
  <c r="G39" i="60"/>
  <c r="F39" i="60"/>
  <c r="E39" i="60"/>
  <c r="D39" i="60"/>
  <c r="C39" i="60"/>
  <c r="B39" i="60"/>
  <c r="K22" i="60"/>
  <c r="J22" i="60"/>
  <c r="I22" i="60"/>
  <c r="H22" i="60"/>
  <c r="G22" i="60"/>
  <c r="F22" i="60"/>
  <c r="E22" i="60"/>
  <c r="D22" i="60"/>
  <c r="C22" i="60"/>
  <c r="B22" i="60"/>
  <c r="K40" i="59"/>
  <c r="K22" i="59"/>
  <c r="C42" i="59"/>
  <c r="B42" i="59"/>
  <c r="C41" i="59"/>
  <c r="B41" i="59"/>
  <c r="J40" i="59"/>
  <c r="I40" i="59"/>
  <c r="H40" i="59"/>
  <c r="G40" i="59"/>
  <c r="F40" i="59"/>
  <c r="E40" i="59"/>
  <c r="D40" i="59"/>
  <c r="C40" i="59"/>
  <c r="B40" i="59"/>
  <c r="K39" i="59"/>
  <c r="J39" i="59"/>
  <c r="I39" i="59"/>
  <c r="H39" i="59"/>
  <c r="G39" i="59"/>
  <c r="F39" i="59"/>
  <c r="E39" i="59"/>
  <c r="D39" i="59"/>
  <c r="C39" i="59"/>
  <c r="B39" i="59"/>
  <c r="J22" i="59"/>
  <c r="I22" i="59"/>
  <c r="H22" i="59"/>
  <c r="G22" i="59"/>
  <c r="F22" i="59"/>
  <c r="E22" i="59"/>
  <c r="D22" i="59"/>
  <c r="C22" i="59"/>
  <c r="B22" i="59"/>
  <c r="C42" i="58"/>
  <c r="B42" i="58"/>
  <c r="C41" i="58"/>
  <c r="B41" i="58"/>
  <c r="K40" i="58"/>
  <c r="J40" i="58"/>
  <c r="I40" i="58"/>
  <c r="H40" i="58"/>
  <c r="G40" i="58"/>
  <c r="F40" i="58"/>
  <c r="E40" i="58"/>
  <c r="D40" i="58"/>
  <c r="C40" i="58"/>
  <c r="B40" i="58"/>
  <c r="K39" i="58"/>
  <c r="J39" i="58"/>
  <c r="I39" i="58"/>
  <c r="H39" i="58"/>
  <c r="G39" i="58"/>
  <c r="F39" i="58"/>
  <c r="E39" i="58"/>
  <c r="D39" i="58"/>
  <c r="C39" i="58"/>
  <c r="B39" i="58"/>
  <c r="K22" i="58"/>
  <c r="J22" i="58"/>
  <c r="I22" i="58"/>
  <c r="H22" i="58"/>
  <c r="G22" i="58"/>
  <c r="F22" i="58"/>
  <c r="E22" i="58"/>
  <c r="D22" i="58"/>
  <c r="C22" i="58"/>
  <c r="B22" i="58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<sst xmlns="http://schemas.openxmlformats.org/spreadsheetml/2006/main" count="181" uniqueCount="45">
  <si>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</si>
  <si>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</si>
  <si>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</si>
  <si>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</si>
  <si>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</si>
  <si>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</si>
  <si>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</si>
  <si>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</si>
  <si>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</si>
  <si>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</si>
  <si>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</si>
  <si>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</si>
  <si>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</si>
  <si>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</si>
  <si>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</si>
  <si>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</si>
  <si>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</si>
  <si>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</si>
  <si>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</si>
  <si>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</si>
  <si>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</si>
  <si>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</si>
  <si>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</si>
  <si>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</si>
  <si>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</si>
  <si>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</si>
  <si>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</si>
  <si>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</si>
  <si>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</si>
  <si>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</si>
  <si>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</si>
  <si>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</si>
  <si>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</si>
  <si>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</si>
  <si>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</si>
  <si>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</si>
  <si>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海外相場（2025年11月）</t>
    <rPh sb="0" eb="2">
      <t>カイガイ</t>
    </rPh>
    <phoneticPr fontId="2"/>
  </si>
  <si>
    <t>ThanksGivingDay（米国）</t>
    <rPh sb="16" eb="18">
      <t>ベイコク</t>
    </rPh>
    <phoneticPr fontId="2"/>
  </si>
  <si>
    <t>海外相場（2025年12月）</t>
    <rPh sb="0" eb="2">
      <t>カイガイ</t>
    </rPh>
    <phoneticPr fontId="2"/>
  </si>
  <si>
    <t>Christmas Day（米国・英国）</t>
    <phoneticPr fontId="2"/>
  </si>
  <si>
    <t>Boxing Day(英国）</t>
  </si>
  <si>
    <t>海外相場（2026年1月）</t>
    <rPh sb="0" eb="2">
      <t>カイガイ</t>
    </rPh>
    <phoneticPr fontId="2"/>
  </si>
  <si>
    <t>New Year's Day（米国、英国）</t>
    <rPh sb="15" eb="17">
      <t>ベイコク</t>
    </rPh>
    <rPh sb="18" eb="20">
      <t>エイコク</t>
    </rPh>
    <phoneticPr fontId="3"/>
  </si>
  <si>
    <t>Martin Luther King Jr. Day（米国）</t>
  </si>
  <si>
    <t>海外相場（2026年2月）</t>
    <rPh sb="0" eb="2">
      <t>カイガイ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</si>
</sst>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178" fontId="5" fillId="0" borderId="13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7620</xdr:rowOff>
    </xdr:from>
    <xdr:to>
      <xdr:col>11</xdr:col>
      <xdr:colOff>0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FBA97E1-8277-4885-AD54-1FEF3EF15BED}"/>
            </a:ext>
          </a:extLst>
        </xdr:cNvPr>
        <xdr:cNvCxnSpPr/>
      </xdr:nvCxnSpPr>
      <xdr:spPr>
        <a:xfrm flipV="1">
          <a:off x="5295900" y="1607820"/>
          <a:ext cx="47244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7620</xdr:rowOff>
    </xdr:from>
    <xdr:to>
      <xdr:col>7</xdr:col>
      <xdr:colOff>7620</xdr:colOff>
      <xdr:row>24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B0B2E58-881C-48BB-B651-F844070DAD48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7620</xdr:rowOff>
    </xdr:from>
    <xdr:to>
      <xdr:col>7</xdr:col>
      <xdr:colOff>7620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B1149FA-4ED5-49CB-9874-A454A04CEB5F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7620</xdr:rowOff>
    </xdr:from>
    <xdr:to>
      <xdr:col>7</xdr:col>
      <xdr:colOff>7620</xdr:colOff>
      <xdr:row>26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1136909-8067-4642-997D-357A11569D10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7620</xdr:rowOff>
    </xdr:from>
    <xdr:to>
      <xdr:col>7</xdr:col>
      <xdr:colOff>7620</xdr:colOff>
      <xdr:row>27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3C5509B-48AF-4E7B-9B84-9CFEB7390F59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7620</xdr:rowOff>
    </xdr:from>
    <xdr:to>
      <xdr:col>7</xdr:col>
      <xdr:colOff>7620</xdr:colOff>
      <xdr:row>28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22EB847-C5D9-4F96-927A-9FE295BEB012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0</xdr:colOff>
      <xdr:row>32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A95C329-035C-4102-A26C-23C1E688246A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7620</xdr:rowOff>
    </xdr:from>
    <xdr:to>
      <xdr:col>7</xdr:col>
      <xdr:colOff>0</xdr:colOff>
      <xdr:row>33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4615BD8-7CA6-4C32-8E9C-81F419F4B0EA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33</xdr:row>
      <xdr:rowOff>7620</xdr:rowOff>
    </xdr:from>
    <xdr:to>
      <xdr:col>7</xdr:col>
      <xdr:colOff>0</xdr:colOff>
      <xdr:row>34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2515D74-53E7-4D02-893A-3514FBCE8CCF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34</xdr:row>
      <xdr:rowOff>7620</xdr:rowOff>
    </xdr:from>
    <xdr:to>
      <xdr:col>7</xdr:col>
      <xdr:colOff>0</xdr:colOff>
      <xdr:row>35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87D539D-489F-4466-AE25-69FB53D71A35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0</xdr:rowOff>
    </xdr:from>
    <xdr:to>
      <xdr:col>7</xdr:col>
      <xdr:colOff>0</xdr:colOff>
      <xdr:row>31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1F4A45-9B46-4B14-8B54-7A29510884B7}"/>
            </a:ext>
          </a:extLst>
        </xdr:cNvPr>
        <xdr:cNvCxnSpPr/>
      </xdr:nvCxnSpPr>
      <xdr:spPr>
        <a:xfrm flipV="1">
          <a:off x="3200400" y="5288280"/>
          <a:ext cx="51816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160020</xdr:rowOff>
    </xdr:from>
    <xdr:to>
      <xdr:col>11</xdr:col>
      <xdr:colOff>0</xdr:colOff>
      <xdr:row>31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0CEE525-9B70-4412-926A-054CCAD677A6}"/>
            </a:ext>
          </a:extLst>
        </xdr:cNvPr>
        <xdr:cNvCxnSpPr/>
      </xdr:nvCxnSpPr>
      <xdr:spPr>
        <a:xfrm flipV="1">
          <a:off x="5303520" y="5280660"/>
          <a:ext cx="46482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33</xdr:row>
      <xdr:rowOff>7620</xdr:rowOff>
    </xdr:from>
    <xdr:to>
      <xdr:col>3</xdr:col>
      <xdr:colOff>7620</xdr:colOff>
      <xdr:row>34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4B45F3F-6E25-4F83-A296-0DE222D0AA2C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33</xdr:row>
      <xdr:rowOff>7620</xdr:rowOff>
    </xdr:from>
    <xdr:to>
      <xdr:col>4</xdr:col>
      <xdr:colOff>7620</xdr:colOff>
      <xdr:row>34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90F8B1F-A27C-405E-A7D6-49478B7392FD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33</xdr:row>
      <xdr:rowOff>7620</xdr:rowOff>
    </xdr:from>
    <xdr:to>
      <xdr:col>5</xdr:col>
      <xdr:colOff>7620</xdr:colOff>
      <xdr:row>34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3785FCF-50FB-4306-8519-C9FCCD45B40C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33</xdr:row>
      <xdr:rowOff>7620</xdr:rowOff>
    </xdr:from>
    <xdr:to>
      <xdr:col>6</xdr:col>
      <xdr:colOff>7620</xdr:colOff>
      <xdr:row>34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EBF1FA2-DA4E-4057-BF3E-80B7FF985523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7620</xdr:rowOff>
    </xdr:from>
    <xdr:to>
      <xdr:col>2</xdr:col>
      <xdr:colOff>0</xdr:colOff>
      <xdr:row>34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F78E639-EA6B-4866-82BF-850AF170A71F}"/>
            </a:ext>
          </a:extLst>
        </xdr:cNvPr>
        <xdr:cNvCxnSpPr/>
      </xdr:nvCxnSpPr>
      <xdr:spPr>
        <a:xfrm flipV="1">
          <a:off x="510540" y="5798820"/>
          <a:ext cx="5715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</xdr:row>
      <xdr:rowOff>0</xdr:rowOff>
    </xdr:from>
    <xdr:to>
      <xdr:col>3</xdr:col>
      <xdr:colOff>0</xdr:colOff>
      <xdr:row>32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35D1EFD-8A4F-4062-A2EA-2425FD977435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0</xdr:rowOff>
    </xdr:from>
    <xdr:to>
      <xdr:col>7</xdr:col>
      <xdr:colOff>0</xdr:colOff>
      <xdr:row>32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742A17A-546A-45E2-969E-F1A1AF223A76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4</xdr:col>
      <xdr:colOff>0</xdr:colOff>
      <xdr:row>32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3417CA-CC45-4E8A-AB8E-9F78BDFBAEB3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CF53D71-3040-4094-826A-555F6844A764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31</xdr:row>
      <xdr:rowOff>0</xdr:rowOff>
    </xdr:from>
    <xdr:to>
      <xdr:col>6</xdr:col>
      <xdr:colOff>0</xdr:colOff>
      <xdr:row>32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2450341-1BD9-4F7C-A0A0-E9571B0D20BD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0</xdr:rowOff>
    </xdr:from>
    <xdr:to>
      <xdr:col>8</xdr:col>
      <xdr:colOff>0</xdr:colOff>
      <xdr:row>32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F97468E-B47B-422E-9C44-998E24CD7536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0</xdr:rowOff>
    </xdr:from>
    <xdr:to>
      <xdr:col>9</xdr:col>
      <xdr:colOff>0</xdr:colOff>
      <xdr:row>32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6289415-D64D-4BBB-8096-B28A226F4AE1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0</xdr:rowOff>
    </xdr:from>
    <xdr:to>
      <xdr:col>10</xdr:col>
      <xdr:colOff>0</xdr:colOff>
      <xdr:row>32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620D39F-8EB5-4463-9975-C4D99B509FE7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31</xdr:row>
      <xdr:rowOff>15240</xdr:rowOff>
    </xdr:from>
    <xdr:to>
      <xdr:col>2</xdr:col>
      <xdr:colOff>7620</xdr:colOff>
      <xdr:row>32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EFE1D4B-68B7-42A4-B0AF-851C34DADFC7}"/>
            </a:ext>
          </a:extLst>
        </xdr:cNvPr>
        <xdr:cNvCxnSpPr/>
      </xdr:nvCxnSpPr>
      <xdr:spPr>
        <a:xfrm flipV="1">
          <a:off x="518160" y="5471160"/>
          <a:ext cx="571500" cy="152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7620</xdr:rowOff>
    </xdr:from>
    <xdr:to>
      <xdr:col>11</xdr:col>
      <xdr:colOff>0</xdr:colOff>
      <xdr:row>37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779290F-CD99-4EB5-B7BD-D80EFAC138A1}"/>
            </a:ext>
          </a:extLst>
        </xdr:cNvPr>
        <xdr:cNvCxnSpPr/>
      </xdr:nvCxnSpPr>
      <xdr:spPr>
        <a:xfrm flipV="1">
          <a:off x="5295900" y="63017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37</xdr:row>
      <xdr:rowOff>7620</xdr:rowOff>
    </xdr:from>
    <xdr:to>
      <xdr:col>11</xdr:col>
      <xdr:colOff>0</xdr:colOff>
      <xdr:row>38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6F9F2FB-AF68-401F-BB91-051601D40C0D}"/>
            </a:ext>
          </a:extLst>
        </xdr:cNvPr>
        <xdr:cNvCxnSpPr/>
      </xdr:nvCxnSpPr>
      <xdr:spPr>
        <a:xfrm flipV="1">
          <a:off x="5295900" y="63017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0</xdr:rowOff>
    </xdr:from>
    <xdr:to>
      <xdr:col>7</xdr:col>
      <xdr:colOff>0</xdr:colOff>
      <xdr:row>33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3D23AFC5-8BF1-43EE-8932-E6893A5F737B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0</xdr:rowOff>
    </xdr:from>
    <xdr:to>
      <xdr:col>8</xdr:col>
      <xdr:colOff>0</xdr:colOff>
      <xdr:row>32</xdr:row>
      <xdr:rowOff>7620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8777F99-1293-4347-9F7D-E5D4535954F3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32</xdr:row>
      <xdr:rowOff>0</xdr:rowOff>
    </xdr:from>
    <xdr:to>
      <xdr:col>8</xdr:col>
      <xdr:colOff>0</xdr:colOff>
      <xdr:row>33</xdr:row>
      <xdr:rowOff>7620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7C26607-B1D2-4BCD-B754-37C9484065E4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0</xdr:rowOff>
    </xdr:from>
    <xdr:to>
      <xdr:col>9</xdr:col>
      <xdr:colOff>0</xdr:colOff>
      <xdr:row>32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EF01B7F-D106-4739-91EE-366CE863A33F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32</xdr:row>
      <xdr:rowOff>0</xdr:rowOff>
    </xdr:from>
    <xdr:to>
      <xdr:col>9</xdr:col>
      <xdr:colOff>0</xdr:colOff>
      <xdr:row>33</xdr:row>
      <xdr:rowOff>7620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AAEE030-BF68-4B37-B382-84B17C52F3E4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0</xdr:rowOff>
    </xdr:from>
    <xdr:to>
      <xdr:col>10</xdr:col>
      <xdr:colOff>0</xdr:colOff>
      <xdr:row>32</xdr:row>
      <xdr:rowOff>7620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5CEBEB3-A974-4D6C-8410-0225B7EEABAD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32</xdr:row>
      <xdr:rowOff>0</xdr:rowOff>
    </xdr:from>
    <xdr:to>
      <xdr:col>10</xdr:col>
      <xdr:colOff>0</xdr:colOff>
      <xdr:row>33</xdr:row>
      <xdr:rowOff>7620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376C875-81D5-457C-B0B9-5ABAEAF74153}"/>
            </a:ext>
          </a:extLst>
        </xdr:cNvPr>
        <xdr:cNvCxnSpPr/>
      </xdr:nvCxnSpPr>
      <xdr:spPr>
        <a:xfrm flipV="1">
          <a:off x="3200400" y="56235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6</xdr:row>
      <xdr:rowOff>7620</xdr:rowOff>
    </xdr:from>
    <xdr:to>
      <xdr:col>11</xdr:col>
      <xdr:colOff>7620</xdr:colOff>
      <xdr:row>7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D03E2A8-A816-4787-BE0B-7FB317A9A131}"/>
            </a:ext>
          </a:extLst>
        </xdr:cNvPr>
        <xdr:cNvCxnSpPr/>
      </xdr:nvCxnSpPr>
      <xdr:spPr>
        <a:xfrm flipV="1">
          <a:off x="6316980" y="12649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7620</xdr:rowOff>
    </xdr:from>
    <xdr:to>
      <xdr:col>3</xdr:col>
      <xdr:colOff>7620</xdr:colOff>
      <xdr:row>7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135B5B0-0FF2-4DF8-94BE-04C60C0F9038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6</xdr:row>
      <xdr:rowOff>7620</xdr:rowOff>
    </xdr:from>
    <xdr:to>
      <xdr:col>7</xdr:col>
      <xdr:colOff>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09A1B6C-BAFA-474D-AB54-A6DB0BE45130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7620</xdr:colOff>
      <xdr:row>7</xdr:row>
      <xdr:rowOff>7620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6E092F8-A77C-49F4-8B20-54F76CFE68C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7620</xdr:rowOff>
    </xdr:from>
    <xdr:to>
      <xdr:col>5</xdr:col>
      <xdr:colOff>7620</xdr:colOff>
      <xdr:row>7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6361A8C-8D9B-49A3-96A7-0C611EB3798F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7620</xdr:rowOff>
    </xdr:from>
    <xdr:to>
      <xdr:col>6</xdr:col>
      <xdr:colOff>7620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ED7EA64-31C8-449C-A39E-1FBC169D0659}"/>
            </a:ext>
          </a:extLst>
        </xdr:cNvPr>
        <xdr:cNvCxnSpPr/>
      </xdr:nvCxnSpPr>
      <xdr:spPr>
        <a:xfrm flipV="1">
          <a:off x="1082040" y="1272540"/>
          <a:ext cx="5334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6</xdr:row>
      <xdr:rowOff>7620</xdr:rowOff>
    </xdr:from>
    <xdr:to>
      <xdr:col>8</xdr:col>
      <xdr:colOff>0</xdr:colOff>
      <xdr:row>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E61406E-3D03-4F2B-AEF6-29C924FD3DFD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6</xdr:row>
      <xdr:rowOff>7620</xdr:rowOff>
    </xdr:from>
    <xdr:to>
      <xdr:col>9</xdr:col>
      <xdr:colOff>0</xdr:colOff>
      <xdr:row>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6C06154-B891-4673-B563-30C314D0444A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6</xdr:row>
      <xdr:rowOff>7620</xdr:rowOff>
    </xdr:from>
    <xdr:to>
      <xdr:col>10</xdr:col>
      <xdr:colOff>0</xdr:colOff>
      <xdr:row>7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FE82C7F-1A7A-42AC-8EA7-09BFD057D3D6}"/>
            </a:ext>
          </a:extLst>
        </xdr:cNvPr>
        <xdr:cNvCxnSpPr/>
      </xdr:nvCxnSpPr>
      <xdr:spPr>
        <a:xfrm flipV="1">
          <a:off x="3200400" y="1272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7</xdr:row>
      <xdr:rowOff>7620</xdr:rowOff>
    </xdr:from>
    <xdr:to>
      <xdr:col>11</xdr:col>
      <xdr:colOff>7620</xdr:colOff>
      <xdr:row>8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03DA43-A8A2-40B2-904C-21978DD6F9F0}"/>
            </a:ext>
          </a:extLst>
        </xdr:cNvPr>
        <xdr:cNvCxnSpPr/>
      </xdr:nvCxnSpPr>
      <xdr:spPr>
        <a:xfrm flipV="1">
          <a:off x="5303520" y="1272540"/>
          <a:ext cx="47244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16ACB75-570F-47A0-8DF4-20C4744B772B}"/>
            </a:ext>
          </a:extLst>
        </xdr:cNvPr>
        <xdr:cNvCxnSpPr/>
      </xdr:nvCxnSpPr>
      <xdr:spPr>
        <a:xfrm flipV="1">
          <a:off x="518160" y="1264920"/>
          <a:ext cx="56388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17</xdr:row>
      <xdr:rowOff>0</xdr:rowOff>
    </xdr:from>
    <xdr:to>
      <xdr:col>11</xdr:col>
      <xdr:colOff>0</xdr:colOff>
      <xdr:row>18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58CE4A0-B130-421F-AB3D-7485E61643B5}"/>
            </a:ext>
          </a:extLst>
        </xdr:cNvPr>
        <xdr:cNvCxnSpPr/>
      </xdr:nvCxnSpPr>
      <xdr:spPr>
        <a:xfrm flipV="1">
          <a:off x="5303520" y="3108960"/>
          <a:ext cx="46482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25</xdr:row>
      <xdr:rowOff>7620</xdr:rowOff>
    </xdr:from>
    <xdr:to>
      <xdr:col>3</xdr:col>
      <xdr:colOff>0</xdr:colOff>
      <xdr:row>26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FF66147-8264-410E-9E6A-91306EDC94CC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25</xdr:row>
      <xdr:rowOff>7620</xdr:rowOff>
    </xdr:from>
    <xdr:to>
      <xdr:col>4</xdr:col>
      <xdr:colOff>0</xdr:colOff>
      <xdr:row>26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90CD1EB-EEE2-4617-B8DE-7CAA0B9656D8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25</xdr:row>
      <xdr:rowOff>7620</xdr:rowOff>
    </xdr:from>
    <xdr:to>
      <xdr:col>5</xdr:col>
      <xdr:colOff>0</xdr:colOff>
      <xdr:row>26</xdr:row>
      <xdr:rowOff>7620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66840F-58E2-4C33-9F95-63A283C7769F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25</xdr:row>
      <xdr:rowOff>7620</xdr:rowOff>
    </xdr:from>
    <xdr:to>
      <xdr:col>6</xdr:col>
      <xdr:colOff>0</xdr:colOff>
      <xdr:row>26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3330AFD-557B-4F4A-92D0-799D07358356}"/>
            </a:ext>
          </a:extLst>
        </xdr:cNvPr>
        <xdr:cNvCxnSpPr/>
      </xdr:nvCxnSpPr>
      <xdr:spPr>
        <a:xfrm flipV="1">
          <a:off x="1089660" y="4457700"/>
          <a:ext cx="5181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7620</xdr:rowOff>
    </xdr:from>
    <xdr:to>
      <xdr:col>2</xdr:col>
      <xdr:colOff>7620</xdr:colOff>
      <xdr:row>26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A3EA090-AA46-4232-B5AA-456940A0F10F}"/>
            </a:ext>
          </a:extLst>
        </xdr:cNvPr>
        <xdr:cNvCxnSpPr/>
      </xdr:nvCxnSpPr>
      <xdr:spPr>
        <a:xfrm flipV="1">
          <a:off x="510540" y="4457700"/>
          <a:ext cx="57912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0</xdr:rowOff>
    </xdr:from>
    <xdr:to>
      <xdr:col>11</xdr:col>
      <xdr:colOff>7620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9074232-605C-4889-81FB-8A25C478A781}"/>
            </a:ext>
          </a:extLst>
        </xdr:cNvPr>
        <xdr:cNvCxnSpPr/>
      </xdr:nvCxnSpPr>
      <xdr:spPr>
        <a:xfrm flipV="1">
          <a:off x="5295900" y="29413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32EB-5BB2-4B16-BD3F-BF1C3A0ED6C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4"/>
      <c r="M7" s="55"/>
      <c r="N7" s="55"/>
      <c r="O7" s="55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>
        <v>14.34</v>
      </c>
      <c r="C9" s="22">
        <v>14.65</v>
      </c>
      <c r="D9" s="22">
        <v>14.23</v>
      </c>
      <c r="E9" s="22">
        <v>14.13</v>
      </c>
      <c r="F9" s="22">
        <v>14.36</v>
      </c>
      <c r="G9" s="22">
        <v>423.3</v>
      </c>
      <c r="H9" s="22">
        <v>415.2</v>
      </c>
      <c r="I9" s="22">
        <v>410.6</v>
      </c>
      <c r="J9" s="22">
        <v>406.2</v>
      </c>
      <c r="K9" s="22"/>
      <c r="L9" s="47"/>
    </row>
    <row r="10" spans="1:15" ht="13.5" customHeight="1" x14ac:dyDescent="0.2">
      <c r="A10" s="19">
        <v>4</v>
      </c>
      <c r="B10" s="22">
        <v>13.96</v>
      </c>
      <c r="C10" s="22">
        <v>14.22</v>
      </c>
      <c r="D10" s="22">
        <v>13.85</v>
      </c>
      <c r="E10" s="22">
        <v>13.82</v>
      </c>
      <c r="F10" s="22">
        <v>14.09</v>
      </c>
      <c r="G10" s="22">
        <v>413.4</v>
      </c>
      <c r="H10" s="22">
        <v>406.7</v>
      </c>
      <c r="I10" s="22">
        <v>402.8</v>
      </c>
      <c r="J10" s="22">
        <v>399.8</v>
      </c>
      <c r="K10" s="22">
        <v>155.38</v>
      </c>
    </row>
    <row r="11" spans="1:15" ht="13.5" customHeight="1" x14ac:dyDescent="0.2">
      <c r="A11" s="19">
        <v>5</v>
      </c>
      <c r="B11" s="22">
        <v>13.86</v>
      </c>
      <c r="C11" s="22">
        <v>14.11</v>
      </c>
      <c r="D11" s="22">
        <v>13.75</v>
      </c>
      <c r="E11" s="22">
        <v>13.71</v>
      </c>
      <c r="F11" s="22">
        <v>13.98</v>
      </c>
      <c r="G11" s="22">
        <v>412.7</v>
      </c>
      <c r="H11" s="22">
        <v>405.3</v>
      </c>
      <c r="I11" s="22">
        <v>400.4</v>
      </c>
      <c r="J11" s="22">
        <v>397.1</v>
      </c>
      <c r="K11" s="22">
        <v>154.49</v>
      </c>
    </row>
    <row r="12" spans="1:15" ht="13.5" customHeight="1" x14ac:dyDescent="0.2">
      <c r="A12" s="19">
        <v>6</v>
      </c>
      <c r="B12" s="22">
        <v>13.94</v>
      </c>
      <c r="C12" s="22">
        <v>14.19</v>
      </c>
      <c r="D12" s="22">
        <v>13.85</v>
      </c>
      <c r="E12" s="22">
        <v>13.79</v>
      </c>
      <c r="F12" s="22">
        <v>14.05</v>
      </c>
      <c r="G12" s="22">
        <v>412.9</v>
      </c>
      <c r="H12" s="22">
        <v>407.4</v>
      </c>
      <c r="I12" s="22">
        <v>403.4</v>
      </c>
      <c r="J12" s="22">
        <v>400.3</v>
      </c>
      <c r="K12" s="22">
        <v>155.04</v>
      </c>
    </row>
    <row r="13" spans="1:15" ht="13.5" customHeight="1" x14ac:dyDescent="0.2">
      <c r="A13" s="19">
        <v>7</v>
      </c>
      <c r="B13" s="22">
        <v>13.84</v>
      </c>
      <c r="C13" s="22">
        <v>14.1</v>
      </c>
      <c r="D13" s="22">
        <v>13.73</v>
      </c>
      <c r="E13" s="22">
        <v>13.68</v>
      </c>
      <c r="F13" s="22">
        <v>13.95</v>
      </c>
      <c r="G13" s="22">
        <v>409.6</v>
      </c>
      <c r="H13" s="22">
        <v>405.9</v>
      </c>
      <c r="I13" s="22">
        <v>402.3</v>
      </c>
      <c r="J13" s="22">
        <v>398.8</v>
      </c>
      <c r="K13" s="22">
        <v>154.24</v>
      </c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>
        <v>13.9</v>
      </c>
      <c r="C16" s="22">
        <v>14.2</v>
      </c>
      <c r="D16" s="22">
        <v>13.79</v>
      </c>
      <c r="E16" s="22">
        <v>13.7</v>
      </c>
      <c r="F16" s="22">
        <v>13.97</v>
      </c>
      <c r="G16" s="22">
        <v>408.2</v>
      </c>
      <c r="H16" s="22">
        <v>408.1</v>
      </c>
      <c r="I16" s="22">
        <v>405</v>
      </c>
      <c r="J16" s="22">
        <v>402.1</v>
      </c>
      <c r="K16" s="22">
        <v>154.93</v>
      </c>
    </row>
    <row r="17" spans="1:15" ht="13.5" customHeight="1" x14ac:dyDescent="0.2">
      <c r="A17" s="19">
        <v>11</v>
      </c>
      <c r="B17" s="22">
        <v>13.96</v>
      </c>
      <c r="C17" s="22">
        <v>14.25</v>
      </c>
      <c r="D17" s="22">
        <v>13.86</v>
      </c>
      <c r="E17" s="22">
        <v>13.78</v>
      </c>
      <c r="F17" s="22">
        <v>14.06</v>
      </c>
      <c r="G17" s="22">
        <v>407.9</v>
      </c>
      <c r="H17" s="22">
        <v>409.2</v>
      </c>
      <c r="I17" s="22">
        <v>406.4</v>
      </c>
      <c r="J17" s="22">
        <v>402.8</v>
      </c>
      <c r="K17" s="22">
        <v>155.36000000000001</v>
      </c>
    </row>
    <row r="18" spans="1:15" ht="13.5" customHeight="1" x14ac:dyDescent="0.2">
      <c r="A18" s="19">
        <v>12</v>
      </c>
      <c r="B18" s="22">
        <v>14.19</v>
      </c>
      <c r="C18" s="22">
        <v>14.52</v>
      </c>
      <c r="D18" s="22">
        <v>14.07</v>
      </c>
      <c r="E18" s="22">
        <v>13.99</v>
      </c>
      <c r="F18" s="22">
        <v>14.26</v>
      </c>
      <c r="G18" s="22">
        <v>417.8</v>
      </c>
      <c r="H18" s="22">
        <v>416.4</v>
      </c>
      <c r="I18" s="22">
        <v>412.4</v>
      </c>
      <c r="J18" s="22">
        <v>407.9</v>
      </c>
      <c r="K18" s="22">
        <v>155.28</v>
      </c>
    </row>
    <row r="19" spans="1:15" ht="13.5" customHeight="1" x14ac:dyDescent="0.2">
      <c r="A19" s="19">
        <v>13</v>
      </c>
      <c r="B19" s="50">
        <v>14.12</v>
      </c>
      <c r="C19" s="22">
        <v>14.44</v>
      </c>
      <c r="D19" s="22">
        <v>13.99</v>
      </c>
      <c r="E19" s="22">
        <v>13.92</v>
      </c>
      <c r="F19" s="22">
        <v>14.18</v>
      </c>
      <c r="G19" s="22">
        <v>422.3</v>
      </c>
      <c r="H19" s="22">
        <v>412.6</v>
      </c>
      <c r="I19" s="22">
        <v>409.2</v>
      </c>
      <c r="J19" s="22">
        <v>406.2</v>
      </c>
      <c r="K19" s="22">
        <v>156.03</v>
      </c>
    </row>
    <row r="20" spans="1:15" ht="13.5" customHeight="1" x14ac:dyDescent="0.2">
      <c r="A20" s="46">
        <v>14</v>
      </c>
      <c r="B20" s="22">
        <v>14.61</v>
      </c>
      <c r="C20" s="22">
        <v>14.96</v>
      </c>
      <c r="D20" s="22">
        <v>14.49</v>
      </c>
      <c r="E20" s="22">
        <v>14.39</v>
      </c>
      <c r="F20" s="22">
        <v>14.64</v>
      </c>
      <c r="G20" s="22">
        <v>431.6</v>
      </c>
      <c r="H20" s="22">
        <v>425.8</v>
      </c>
      <c r="I20" s="22">
        <v>421.8</v>
      </c>
      <c r="J20" s="22">
        <v>417.5</v>
      </c>
      <c r="K20" s="22">
        <v>155.74</v>
      </c>
      <c r="N20" t="s">
        <v>23</v>
      </c>
    </row>
    <row r="21" spans="1:15" ht="13.5" customHeight="1" x14ac:dyDescent="0.2">
      <c r="A21" s="23">
        <v>15</v>
      </c>
      <c r="B21" s="51"/>
      <c r="C21" s="51"/>
      <c r="D21" s="51"/>
      <c r="E21" s="51"/>
      <c r="F21" s="51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14.072000000000003</v>
      </c>
      <c r="C22" s="26">
        <f t="shared" si="0"/>
        <v>14.364000000000001</v>
      </c>
      <c r="D22" s="26">
        <f t="shared" si="0"/>
        <v>13.960999999999999</v>
      </c>
      <c r="E22" s="26">
        <f t="shared" si="0"/>
        <v>13.891</v>
      </c>
      <c r="F22" s="26">
        <f t="shared" si="0"/>
        <v>14.154000000000002</v>
      </c>
      <c r="G22" s="26">
        <f t="shared" si="0"/>
        <v>415.97000000000008</v>
      </c>
      <c r="H22" s="26">
        <f t="shared" si="0"/>
        <v>411.25999999999993</v>
      </c>
      <c r="I22" s="26">
        <f t="shared" si="0"/>
        <v>407.43</v>
      </c>
      <c r="J22" s="26">
        <f t="shared" si="0"/>
        <v>403.87</v>
      </c>
      <c r="K22" s="26">
        <f t="shared" si="0"/>
        <v>155.16555555555556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>
        <v>14.49</v>
      </c>
      <c r="C24" s="22">
        <v>14.8</v>
      </c>
      <c r="D24" s="22">
        <v>14.37</v>
      </c>
      <c r="E24" s="22">
        <v>14.31</v>
      </c>
      <c r="F24" s="22">
        <v>14.61</v>
      </c>
      <c r="G24" s="22"/>
      <c r="H24" s="22">
        <v>418.1</v>
      </c>
      <c r="I24" s="22">
        <v>416.4</v>
      </c>
      <c r="J24" s="22">
        <v>414.5</v>
      </c>
      <c r="K24" s="22">
        <v>155.69999999999999</v>
      </c>
      <c r="L24"/>
    </row>
    <row r="25" spans="1:15" ht="13.5" customHeight="1" x14ac:dyDescent="0.2">
      <c r="A25" s="19">
        <v>18</v>
      </c>
      <c r="B25" s="22">
        <v>14.37</v>
      </c>
      <c r="C25" s="22">
        <v>14.7</v>
      </c>
      <c r="D25" s="22">
        <v>14.24</v>
      </c>
      <c r="E25" s="22">
        <v>14.18</v>
      </c>
      <c r="F25" s="22">
        <v>14.5</v>
      </c>
      <c r="G25" s="22"/>
      <c r="H25" s="22">
        <v>420.2</v>
      </c>
      <c r="I25" s="22">
        <v>415.9</v>
      </c>
      <c r="J25" s="22">
        <v>411.7</v>
      </c>
      <c r="K25" s="22">
        <v>156.34</v>
      </c>
    </row>
    <row r="26" spans="1:15" ht="13.5" customHeight="1" x14ac:dyDescent="0.2">
      <c r="A26" s="19">
        <v>19</v>
      </c>
      <c r="B26" s="50">
        <v>14.33</v>
      </c>
      <c r="C26" s="50">
        <v>14.66</v>
      </c>
      <c r="D26" s="50">
        <v>14.2</v>
      </c>
      <c r="E26" s="50">
        <v>14.13</v>
      </c>
      <c r="F26" s="50">
        <v>14.46</v>
      </c>
      <c r="G26" s="22"/>
      <c r="H26" s="22">
        <v>419.9</v>
      </c>
      <c r="I26" s="22">
        <v>415.7</v>
      </c>
      <c r="J26" s="22">
        <v>411.2</v>
      </c>
      <c r="K26" s="22">
        <v>156.54</v>
      </c>
    </row>
    <row r="27" spans="1:15" ht="13.5" customHeight="1" x14ac:dyDescent="0.2">
      <c r="A27" s="46">
        <v>20</v>
      </c>
      <c r="B27" s="22">
        <v>14.33</v>
      </c>
      <c r="C27" s="22">
        <v>14.66</v>
      </c>
      <c r="D27" s="22">
        <v>14.19</v>
      </c>
      <c r="E27" s="22">
        <v>14.13</v>
      </c>
      <c r="F27" s="22">
        <v>14.47</v>
      </c>
      <c r="G27" s="22"/>
      <c r="H27" s="22">
        <v>420</v>
      </c>
      <c r="I27" s="22">
        <v>415.5</v>
      </c>
      <c r="J27" s="22">
        <v>411.3</v>
      </c>
      <c r="K27" s="52">
        <v>158.29</v>
      </c>
    </row>
    <row r="28" spans="1:15" ht="13.5" customHeight="1" x14ac:dyDescent="0.2">
      <c r="A28" s="19">
        <v>21</v>
      </c>
      <c r="B28" s="22">
        <v>14.43</v>
      </c>
      <c r="C28" s="22">
        <v>14.78</v>
      </c>
      <c r="D28" s="22">
        <v>14.29</v>
      </c>
      <c r="E28" s="22">
        <v>14.22</v>
      </c>
      <c r="F28" s="22">
        <v>14.54</v>
      </c>
      <c r="G28" s="22"/>
      <c r="H28" s="22">
        <v>424.1</v>
      </c>
      <c r="I28" s="22">
        <v>418.6</v>
      </c>
      <c r="J28" s="22">
        <v>413.5</v>
      </c>
      <c r="K28" s="22">
        <v>158.49</v>
      </c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>
        <v>14.49</v>
      </c>
      <c r="C31" s="22">
        <v>14.82</v>
      </c>
      <c r="D31" s="22">
        <v>14.35</v>
      </c>
      <c r="E31" s="22">
        <v>14.29</v>
      </c>
      <c r="F31" s="22">
        <v>14.62</v>
      </c>
      <c r="G31" s="22"/>
      <c r="H31" s="22">
        <v>424.9</v>
      </c>
      <c r="I31" s="22">
        <v>420.2</v>
      </c>
      <c r="J31" s="22">
        <v>415.6</v>
      </c>
      <c r="K31" s="22"/>
    </row>
    <row r="32" spans="1:15" ht="13.5" customHeight="1" x14ac:dyDescent="0.2">
      <c r="A32" s="19">
        <v>25</v>
      </c>
      <c r="B32" s="22">
        <v>14.58</v>
      </c>
      <c r="C32" s="22">
        <v>14.91</v>
      </c>
      <c r="D32" s="22">
        <v>14.45</v>
      </c>
      <c r="E32" s="22">
        <v>14.39</v>
      </c>
      <c r="F32" s="22">
        <v>14.72</v>
      </c>
      <c r="G32" s="22"/>
      <c r="H32" s="22">
        <v>427.9</v>
      </c>
      <c r="I32" s="22">
        <v>423.5</v>
      </c>
      <c r="J32" s="22">
        <v>418.1</v>
      </c>
      <c r="K32" s="22">
        <v>157.87</v>
      </c>
      <c r="L32" s="54"/>
      <c r="M32" s="55"/>
      <c r="N32" s="55"/>
      <c r="O32" s="55"/>
    </row>
    <row r="33" spans="1:12" ht="13.5" customHeight="1" x14ac:dyDescent="0.2">
      <c r="A33" s="19">
        <v>26</v>
      </c>
      <c r="B33" s="22">
        <v>14.82</v>
      </c>
      <c r="C33" s="22">
        <v>15.14</v>
      </c>
      <c r="D33" s="22">
        <v>14.68</v>
      </c>
      <c r="E33" s="22">
        <v>14.63</v>
      </c>
      <c r="F33" s="22">
        <v>14.93</v>
      </c>
      <c r="G33" s="22"/>
      <c r="H33" s="22">
        <v>433.6</v>
      </c>
      <c r="I33" s="22">
        <v>429.1</v>
      </c>
      <c r="J33" s="22">
        <v>424.1</v>
      </c>
      <c r="K33" s="22">
        <v>157.38</v>
      </c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>
        <v>436.5</v>
      </c>
      <c r="I34" s="22">
        <v>432.7</v>
      </c>
      <c r="J34" s="22">
        <v>427.6</v>
      </c>
      <c r="K34" s="22">
        <v>156.91</v>
      </c>
      <c r="L34" t="s">
        <v>37</v>
      </c>
    </row>
    <row r="35" spans="1:12" ht="13.5" customHeight="1" x14ac:dyDescent="0.2">
      <c r="A35" s="19">
        <v>28</v>
      </c>
      <c r="B35" s="22">
        <v>14.87</v>
      </c>
      <c r="C35" s="22">
        <v>15.21</v>
      </c>
      <c r="D35" s="22">
        <v>14.73</v>
      </c>
      <c r="E35" s="22">
        <v>14.68</v>
      </c>
      <c r="F35" s="22">
        <v>14.98</v>
      </c>
      <c r="G35" s="22"/>
      <c r="H35" s="22">
        <v>435.5</v>
      </c>
      <c r="I35" s="22">
        <v>430.8</v>
      </c>
      <c r="J35" s="22">
        <v>425.7</v>
      </c>
      <c r="K35" s="22">
        <v>157.63</v>
      </c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14.523333333333332</v>
      </c>
      <c r="C39" s="28">
        <f t="shared" si="1"/>
        <v>14.853333333333332</v>
      </c>
      <c r="D39" s="28">
        <f t="shared" si="1"/>
        <v>14.388888888888886</v>
      </c>
      <c r="E39" s="28">
        <f t="shared" si="1"/>
        <v>14.328888888888891</v>
      </c>
      <c r="F39" s="28">
        <f t="shared" si="1"/>
        <v>14.647777777777776</v>
      </c>
      <c r="G39" s="28" t="str">
        <f t="shared" si="1"/>
        <v xml:space="preserve"> </v>
      </c>
      <c r="H39" s="28">
        <f t="shared" si="1"/>
        <v>426.07</v>
      </c>
      <c r="I39" s="28">
        <f t="shared" si="1"/>
        <v>421.84</v>
      </c>
      <c r="J39" s="28">
        <f t="shared" si="1"/>
        <v>417.32999999999993</v>
      </c>
      <c r="K39" s="28">
        <f t="shared" si="1"/>
        <v>157.23888888888891</v>
      </c>
    </row>
    <row r="40" spans="1:12" ht="13.5" customHeight="1" x14ac:dyDescent="0.2">
      <c r="A40" s="27" t="s">
        <v>15</v>
      </c>
      <c r="B40" s="28">
        <f t="shared" ref="B40:K40" si="2">IF(ISERROR(AVERAGE(B7:B21,B23:B38))," ",AVERAGE(B7:B21,B23:B38))</f>
        <v>14.285789473684217</v>
      </c>
      <c r="C40" s="28">
        <f t="shared" si="2"/>
        <v>14.59578947368421</v>
      </c>
      <c r="D40" s="28">
        <f t="shared" si="2"/>
        <v>14.163684210526313</v>
      </c>
      <c r="E40" s="28">
        <f t="shared" si="2"/>
        <v>14.098421052631579</v>
      </c>
      <c r="F40" s="28">
        <f t="shared" si="2"/>
        <v>14.387894736842108</v>
      </c>
      <c r="G40" s="28">
        <f t="shared" si="2"/>
        <v>415.97000000000008</v>
      </c>
      <c r="H40" s="28">
        <f t="shared" si="2"/>
        <v>418.66499999999996</v>
      </c>
      <c r="I40" s="28">
        <f t="shared" si="2"/>
        <v>414.63499999999993</v>
      </c>
      <c r="J40" s="28">
        <f t="shared" si="2"/>
        <v>410.60000000000008</v>
      </c>
      <c r="K40" s="28">
        <f t="shared" si="2"/>
        <v>156.20222222222222</v>
      </c>
    </row>
    <row r="41" spans="1:12" x14ac:dyDescent="0.2">
      <c r="A41" s="29" t="s">
        <v>16</v>
      </c>
      <c r="B41" s="30">
        <f>MAX(B7:B21,B23:B38)</f>
        <v>14.87</v>
      </c>
      <c r="C41" s="30">
        <f>MAX(C7:C21,C23:C38)</f>
        <v>15.21</v>
      </c>
    </row>
    <row r="42" spans="1:12" x14ac:dyDescent="0.2">
      <c r="A42" s="29" t="s">
        <v>17</v>
      </c>
      <c r="B42" s="30">
        <f>MIN(B7:B21,B23:B38)</f>
        <v>13.84</v>
      </c>
      <c r="C42" s="30">
        <f>MIN(C7:C21,C23:C38)</f>
        <v>14.1</v>
      </c>
    </row>
    <row r="43" spans="1:12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1F31-75E4-4DD7-A9C5-D96A84F734CA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>
        <v>14.44</v>
      </c>
      <c r="C7" s="49">
        <v>14.76</v>
      </c>
      <c r="D7" s="49">
        <v>14.29</v>
      </c>
      <c r="E7" s="49">
        <v>14.28</v>
      </c>
      <c r="F7" s="49">
        <v>14.63</v>
      </c>
      <c r="G7" s="49">
        <v>421.1</v>
      </c>
      <c r="H7" s="49">
        <v>418</v>
      </c>
      <c r="I7" s="49">
        <v>414.1</v>
      </c>
      <c r="J7" s="49">
        <v>413.5</v>
      </c>
      <c r="K7" s="22">
        <v>156.87</v>
      </c>
      <c r="L7" s="54"/>
      <c r="M7" s="55"/>
      <c r="N7" s="55"/>
      <c r="O7" s="55"/>
    </row>
    <row r="8" spans="1:15" ht="13.5" customHeight="1" x14ac:dyDescent="0.2">
      <c r="A8" s="19">
        <v>2</v>
      </c>
      <c r="B8" s="22">
        <v>14.62</v>
      </c>
      <c r="C8" s="22">
        <v>14.98</v>
      </c>
      <c r="D8" s="22">
        <v>14.47</v>
      </c>
      <c r="E8" s="22">
        <v>14.4</v>
      </c>
      <c r="F8" s="22">
        <v>14.73</v>
      </c>
      <c r="G8" s="22">
        <v>429.4</v>
      </c>
      <c r="H8" s="22">
        <v>425</v>
      </c>
      <c r="I8" s="22">
        <v>419.5</v>
      </c>
      <c r="J8" s="22">
        <v>417.9</v>
      </c>
      <c r="K8" s="22">
        <v>156.69999999999999</v>
      </c>
      <c r="L8"/>
    </row>
    <row r="9" spans="1:15" ht="13.5" customHeight="1" x14ac:dyDescent="0.2">
      <c r="A9" s="19">
        <v>3</v>
      </c>
      <c r="B9" s="22">
        <v>14.6</v>
      </c>
      <c r="C9" s="22">
        <v>14.93</v>
      </c>
      <c r="D9" s="22">
        <v>14.45</v>
      </c>
      <c r="E9" s="22">
        <v>14.41</v>
      </c>
      <c r="F9" s="22">
        <v>14.75</v>
      </c>
      <c r="G9" s="22">
        <v>426.2</v>
      </c>
      <c r="H9" s="22">
        <v>423.3</v>
      </c>
      <c r="I9" s="22">
        <v>418.9</v>
      </c>
      <c r="J9" s="22">
        <v>417.9</v>
      </c>
      <c r="K9" s="22">
        <v>156.84</v>
      </c>
      <c r="L9" s="47"/>
    </row>
    <row r="10" spans="1:15" ht="13.5" customHeight="1" x14ac:dyDescent="0.2">
      <c r="A10" s="19">
        <v>4</v>
      </c>
      <c r="B10" s="22">
        <v>14.57</v>
      </c>
      <c r="C10" s="22">
        <v>14.88</v>
      </c>
      <c r="D10" s="22">
        <v>14.42</v>
      </c>
      <c r="E10" s="22">
        <v>14.4</v>
      </c>
      <c r="F10" s="22">
        <v>14.72</v>
      </c>
      <c r="G10" s="22">
        <v>425.2</v>
      </c>
      <c r="H10" s="22">
        <v>422</v>
      </c>
      <c r="I10" s="22">
        <v>417.2</v>
      </c>
      <c r="J10" s="22">
        <v>416.1</v>
      </c>
      <c r="K10" s="22">
        <v>156.30000000000001</v>
      </c>
    </row>
    <row r="11" spans="1:15" ht="13.5" customHeight="1" x14ac:dyDescent="0.2">
      <c r="A11" s="19">
        <v>5</v>
      </c>
      <c r="B11" s="22">
        <v>14.52</v>
      </c>
      <c r="C11" s="22">
        <v>14.8</v>
      </c>
      <c r="D11" s="22">
        <v>14.38</v>
      </c>
      <c r="E11" s="22">
        <v>14.37</v>
      </c>
      <c r="F11" s="22">
        <v>14.69</v>
      </c>
      <c r="G11" s="22">
        <v>425.6</v>
      </c>
      <c r="H11" s="22">
        <v>422.7</v>
      </c>
      <c r="I11" s="22">
        <v>418.2</v>
      </c>
      <c r="J11" s="22">
        <v>417.2</v>
      </c>
      <c r="K11" s="22">
        <v>156.12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14.56</v>
      </c>
      <c r="C14" s="22">
        <v>14.82</v>
      </c>
      <c r="D14" s="22">
        <v>14.44</v>
      </c>
      <c r="E14" s="22">
        <v>14.42</v>
      </c>
      <c r="F14" s="22">
        <v>14.73</v>
      </c>
      <c r="G14" s="22">
        <v>422.6</v>
      </c>
      <c r="H14" s="22">
        <v>420</v>
      </c>
      <c r="I14" s="22">
        <v>416.1</v>
      </c>
      <c r="J14" s="22">
        <v>415.6</v>
      </c>
      <c r="K14" s="22">
        <v>156.24</v>
      </c>
    </row>
    <row r="15" spans="1:15" ht="13.5" customHeight="1" x14ac:dyDescent="0.2">
      <c r="A15" s="19">
        <v>9</v>
      </c>
      <c r="B15" s="22">
        <v>14.42</v>
      </c>
      <c r="C15" s="22">
        <v>14.67</v>
      </c>
      <c r="D15" s="22">
        <v>14.3</v>
      </c>
      <c r="E15" s="22">
        <v>14.29</v>
      </c>
      <c r="F15" s="22">
        <v>14.61</v>
      </c>
      <c r="G15" s="22">
        <v>418.8</v>
      </c>
      <c r="H15" s="22">
        <v>415.7</v>
      </c>
      <c r="I15" s="22">
        <v>411.6</v>
      </c>
      <c r="J15" s="22">
        <v>411.3</v>
      </c>
      <c r="K15" s="22">
        <v>157.03</v>
      </c>
    </row>
    <row r="16" spans="1:15" ht="13.5" customHeight="1" x14ac:dyDescent="0.2">
      <c r="A16" s="19">
        <v>10</v>
      </c>
      <c r="B16" s="22">
        <v>14.62</v>
      </c>
      <c r="C16" s="22">
        <v>14.91</v>
      </c>
      <c r="D16" s="22">
        <v>14.49</v>
      </c>
      <c r="E16" s="22">
        <v>14.46</v>
      </c>
      <c r="F16" s="22">
        <v>14.76</v>
      </c>
      <c r="G16" s="22">
        <v>426.1</v>
      </c>
      <c r="H16" s="22">
        <v>422.7</v>
      </c>
      <c r="I16" s="22">
        <v>418.2</v>
      </c>
      <c r="J16" s="22">
        <v>417.2</v>
      </c>
      <c r="K16" s="22">
        <v>157.88</v>
      </c>
    </row>
    <row r="17" spans="1:15" ht="13.5" customHeight="1" x14ac:dyDescent="0.2">
      <c r="A17" s="19">
        <v>11</v>
      </c>
      <c r="B17" s="22">
        <v>14.59</v>
      </c>
      <c r="C17" s="22">
        <v>14.85</v>
      </c>
      <c r="D17" s="22">
        <v>14.47</v>
      </c>
      <c r="E17" s="22">
        <v>14.45</v>
      </c>
      <c r="F17" s="22">
        <v>14.76</v>
      </c>
      <c r="G17" s="22">
        <v>424.2</v>
      </c>
      <c r="H17" s="22">
        <v>421.8</v>
      </c>
      <c r="I17" s="22">
        <v>418</v>
      </c>
      <c r="J17" s="22">
        <v>417.2</v>
      </c>
      <c r="K17" s="22">
        <v>156.87</v>
      </c>
    </row>
    <row r="18" spans="1:15" ht="13.5" customHeight="1" x14ac:dyDescent="0.2">
      <c r="A18" s="19">
        <v>12</v>
      </c>
      <c r="B18" s="22">
        <v>14.82</v>
      </c>
      <c r="C18" s="22">
        <v>15.1</v>
      </c>
      <c r="D18" s="22">
        <v>14.7</v>
      </c>
      <c r="E18" s="22">
        <v>14.67</v>
      </c>
      <c r="F18" s="22">
        <v>14.97</v>
      </c>
      <c r="G18" s="22">
        <v>429.4</v>
      </c>
      <c r="H18" s="22">
        <v>426.2</v>
      </c>
      <c r="I18" s="22">
        <v>422</v>
      </c>
      <c r="J18" s="22">
        <v>421</v>
      </c>
      <c r="K18" s="22">
        <v>156.71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14.7</v>
      </c>
      <c r="C21" s="22">
        <v>14.95</v>
      </c>
      <c r="D21" s="22">
        <v>14.58</v>
      </c>
      <c r="E21" s="22">
        <v>14.58</v>
      </c>
      <c r="F21" s="22">
        <v>14.9</v>
      </c>
      <c r="G21" s="22">
        <v>426.4</v>
      </c>
      <c r="H21" s="22">
        <v>423.5</v>
      </c>
      <c r="I21" s="22">
        <v>419.8</v>
      </c>
      <c r="J21" s="22">
        <v>419.3</v>
      </c>
      <c r="K21" s="22">
        <v>157.02000000000001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14.587272727272726</v>
      </c>
      <c r="C22" s="26">
        <f t="shared" si="0"/>
        <v>14.877272727272727</v>
      </c>
      <c r="D22" s="26">
        <f t="shared" si="0"/>
        <v>14.453636363636361</v>
      </c>
      <c r="E22" s="26">
        <f t="shared" si="0"/>
        <v>14.43</v>
      </c>
      <c r="F22" s="26">
        <f t="shared" si="0"/>
        <v>14.75</v>
      </c>
      <c r="G22" s="26">
        <f t="shared" si="0"/>
        <v>424.99999999999994</v>
      </c>
      <c r="H22" s="26">
        <f t="shared" si="0"/>
        <v>421.9</v>
      </c>
      <c r="I22" s="26">
        <f t="shared" si="0"/>
        <v>417.59999999999997</v>
      </c>
      <c r="J22" s="26">
        <f t="shared" si="0"/>
        <v>416.74545454545455</v>
      </c>
      <c r="K22" s="26">
        <f>IF(ISERROR(AVERAGE(K7:K21))," ",AVERAGE(K7:K21))</f>
        <v>156.78</v>
      </c>
    </row>
    <row r="23" spans="1:15" ht="13.5" customHeight="1" x14ac:dyDescent="0.2">
      <c r="A23" s="19">
        <v>16</v>
      </c>
      <c r="B23" s="49">
        <v>14.57</v>
      </c>
      <c r="C23" s="22">
        <v>14.82</v>
      </c>
      <c r="D23" s="49">
        <v>14.44</v>
      </c>
      <c r="E23" s="49">
        <v>14.46</v>
      </c>
      <c r="F23" s="49">
        <v>14.8</v>
      </c>
      <c r="G23" s="22">
        <v>423</v>
      </c>
      <c r="H23" s="49">
        <v>420.5</v>
      </c>
      <c r="I23" s="49">
        <v>417.2</v>
      </c>
      <c r="J23" s="49">
        <v>417.4</v>
      </c>
      <c r="K23" s="49">
        <v>156.12</v>
      </c>
    </row>
    <row r="24" spans="1:15" ht="13.5" customHeight="1" x14ac:dyDescent="0.2">
      <c r="A24" s="19">
        <v>17</v>
      </c>
      <c r="B24" s="22">
        <v>14.5</v>
      </c>
      <c r="C24" s="22">
        <v>14.76</v>
      </c>
      <c r="D24" s="22">
        <v>14.36</v>
      </c>
      <c r="E24" s="22">
        <v>14.37</v>
      </c>
      <c r="F24" s="22">
        <v>14.7</v>
      </c>
      <c r="G24" s="22">
        <v>422.3</v>
      </c>
      <c r="H24" s="22">
        <v>418.9</v>
      </c>
      <c r="I24" s="22">
        <v>415.2</v>
      </c>
      <c r="J24" s="22">
        <v>415.1</v>
      </c>
      <c r="K24" s="22">
        <v>155.69</v>
      </c>
      <c r="L24"/>
    </row>
    <row r="25" spans="1:15" ht="13.5" customHeight="1" x14ac:dyDescent="0.2">
      <c r="A25" s="19">
        <v>18</v>
      </c>
      <c r="B25" s="22">
        <v>14.24</v>
      </c>
      <c r="C25" s="22">
        <v>14.48</v>
      </c>
      <c r="D25" s="22">
        <v>14.1</v>
      </c>
      <c r="E25" s="22">
        <v>14.13</v>
      </c>
      <c r="F25" s="22">
        <v>14.48</v>
      </c>
      <c r="G25" s="22">
        <v>415.9</v>
      </c>
      <c r="H25" s="22">
        <v>412.5</v>
      </c>
      <c r="I25" s="22">
        <v>409.1</v>
      </c>
      <c r="J25" s="22">
        <v>409.3</v>
      </c>
      <c r="K25" s="22">
        <v>156.61000000000001</v>
      </c>
    </row>
    <row r="26" spans="1:15" ht="13.5" customHeight="1" x14ac:dyDescent="0.2">
      <c r="A26" s="19">
        <v>19</v>
      </c>
      <c r="B26" s="50">
        <v>14.56</v>
      </c>
      <c r="C26" s="50">
        <v>14.82</v>
      </c>
      <c r="D26" s="50">
        <v>14.42</v>
      </c>
      <c r="E26" s="50">
        <v>14.44</v>
      </c>
      <c r="F26" s="50">
        <v>14.77</v>
      </c>
      <c r="G26" s="22">
        <v>425.5</v>
      </c>
      <c r="H26" s="22">
        <v>421.6</v>
      </c>
      <c r="I26" s="22">
        <v>417.4</v>
      </c>
      <c r="J26" s="22">
        <v>416.8</v>
      </c>
      <c r="K26" s="22">
        <v>156.85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14.72</v>
      </c>
      <c r="C29" s="22">
        <v>14.99</v>
      </c>
      <c r="D29" s="22">
        <v>14.59</v>
      </c>
      <c r="E29" s="22">
        <v>14.58</v>
      </c>
      <c r="F29" s="22">
        <v>14.87</v>
      </c>
      <c r="G29" s="22">
        <v>426.3</v>
      </c>
      <c r="H29" s="22">
        <v>423.6</v>
      </c>
      <c r="I29" s="22">
        <v>420.6</v>
      </c>
      <c r="J29" s="22">
        <v>420.1</v>
      </c>
      <c r="K29" s="22">
        <v>158.62</v>
      </c>
    </row>
    <row r="30" spans="1:15" ht="13.5" customHeight="1" x14ac:dyDescent="0.2">
      <c r="A30" s="19">
        <v>23</v>
      </c>
      <c r="B30" s="22">
        <v>14.93</v>
      </c>
      <c r="C30" s="22">
        <v>15.2</v>
      </c>
      <c r="D30" s="22">
        <v>14.82</v>
      </c>
      <c r="E30" s="22">
        <v>14.77</v>
      </c>
      <c r="F30" s="22">
        <v>15.02</v>
      </c>
      <c r="G30" s="22">
        <v>431.9</v>
      </c>
      <c r="H30" s="22">
        <v>429.2</v>
      </c>
      <c r="I30" s="22">
        <v>425.4</v>
      </c>
      <c r="J30" s="22">
        <v>423.8</v>
      </c>
      <c r="K30" s="22">
        <v>157.75</v>
      </c>
      <c r="L30" s="48"/>
    </row>
    <row r="31" spans="1:15" ht="13.5" customHeight="1" x14ac:dyDescent="0.2">
      <c r="A31" s="19">
        <v>24</v>
      </c>
      <c r="B31" s="22">
        <v>15.02</v>
      </c>
      <c r="C31" s="22">
        <v>15.29</v>
      </c>
      <c r="D31" s="22">
        <v>14.9</v>
      </c>
      <c r="E31" s="22">
        <v>14.86</v>
      </c>
      <c r="F31" s="22">
        <v>15.13</v>
      </c>
      <c r="G31" s="22">
        <v>435.2</v>
      </c>
      <c r="H31" s="22">
        <v>432.3</v>
      </c>
      <c r="I31" s="22">
        <v>428.4</v>
      </c>
      <c r="J31" s="22">
        <v>426.7</v>
      </c>
      <c r="K31" s="22">
        <v>157.22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>
        <v>156.91999999999999</v>
      </c>
      <c r="L32" s="54" t="s">
        <v>39</v>
      </c>
      <c r="M32" s="55"/>
      <c r="N32" s="55"/>
      <c r="O32" s="53"/>
    </row>
    <row r="33" spans="1:12" ht="13.5" customHeight="1" x14ac:dyDescent="0.2">
      <c r="A33" s="19">
        <v>26</v>
      </c>
      <c r="B33" s="22">
        <v>14.94</v>
      </c>
      <c r="C33" s="22">
        <v>15.17</v>
      </c>
      <c r="D33" s="22">
        <v>14.81</v>
      </c>
      <c r="E33" s="22">
        <v>14.83</v>
      </c>
      <c r="F33" s="22">
        <v>15.11</v>
      </c>
      <c r="G33" s="22"/>
      <c r="H33" s="22"/>
      <c r="I33" s="22"/>
      <c r="J33" s="22"/>
      <c r="K33" s="22">
        <v>157.51</v>
      </c>
      <c r="L33" s="45" t="s">
        <v>40</v>
      </c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>
        <v>15.04</v>
      </c>
      <c r="C36" s="22">
        <v>15.26</v>
      </c>
      <c r="D36" s="22">
        <v>14.91</v>
      </c>
      <c r="E36" s="22">
        <v>14.94</v>
      </c>
      <c r="F36" s="22">
        <v>15.2</v>
      </c>
      <c r="G36" s="22">
        <v>434.6</v>
      </c>
      <c r="H36" s="22">
        <v>431.7</v>
      </c>
      <c r="I36" s="22">
        <v>428.6</v>
      </c>
      <c r="J36" s="22">
        <v>427.1</v>
      </c>
      <c r="K36" s="22">
        <v>157.47</v>
      </c>
    </row>
    <row r="37" spans="1:12" ht="13.5" customHeight="1" x14ac:dyDescent="0.2">
      <c r="A37" s="19">
        <v>30</v>
      </c>
      <c r="B37" s="22">
        <v>14.67</v>
      </c>
      <c r="C37" s="22">
        <v>14.84</v>
      </c>
      <c r="D37" s="22">
        <v>14.55</v>
      </c>
      <c r="E37" s="22">
        <v>14.63</v>
      </c>
      <c r="F37" s="22">
        <v>14.94</v>
      </c>
      <c r="G37" s="22">
        <v>426</v>
      </c>
      <c r="H37" s="22">
        <v>423.7</v>
      </c>
      <c r="I37" s="22">
        <v>421.1</v>
      </c>
      <c r="J37" s="22">
        <v>420.4</v>
      </c>
      <c r="K37" s="22"/>
    </row>
    <row r="38" spans="1:12" ht="13.5" customHeight="1" x14ac:dyDescent="0.2">
      <c r="A38" s="19">
        <v>31</v>
      </c>
      <c r="B38" s="21">
        <v>14.79</v>
      </c>
      <c r="C38" s="21">
        <v>15.01</v>
      </c>
      <c r="D38" s="21">
        <v>14.66</v>
      </c>
      <c r="E38" s="21">
        <v>14.71</v>
      </c>
      <c r="F38" s="21">
        <v>15.02</v>
      </c>
      <c r="G38" s="21">
        <v>427.5</v>
      </c>
      <c r="H38" s="21">
        <v>425.2</v>
      </c>
      <c r="I38" s="21">
        <v>422.5</v>
      </c>
      <c r="J38" s="21">
        <v>422.2</v>
      </c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14.725454545454545</v>
      </c>
      <c r="C39" s="28">
        <f t="shared" si="1"/>
        <v>14.967272727272729</v>
      </c>
      <c r="D39" s="28">
        <f t="shared" si="1"/>
        <v>14.596363636363636</v>
      </c>
      <c r="E39" s="28">
        <f t="shared" si="1"/>
        <v>14.610909090909091</v>
      </c>
      <c r="F39" s="28">
        <f t="shared" si="1"/>
        <v>14.912727272727272</v>
      </c>
      <c r="G39" s="28">
        <f t="shared" si="1"/>
        <v>426.82</v>
      </c>
      <c r="H39" s="28">
        <f t="shared" si="1"/>
        <v>423.91999999999996</v>
      </c>
      <c r="I39" s="28">
        <f t="shared" si="1"/>
        <v>420.55</v>
      </c>
      <c r="J39" s="28">
        <f t="shared" si="1"/>
        <v>419.89</v>
      </c>
      <c r="K39" s="28">
        <f t="shared" si="1"/>
        <v>157.07599999999999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14.656363636363638</v>
      </c>
      <c r="C40" s="28">
        <f t="shared" si="2"/>
        <v>14.922272727272725</v>
      </c>
      <c r="D40" s="28">
        <f t="shared" si="2"/>
        <v>14.525</v>
      </c>
      <c r="E40" s="28">
        <f t="shared" si="2"/>
        <v>14.520454545454545</v>
      </c>
      <c r="F40" s="28">
        <f t="shared" si="2"/>
        <v>14.831363636363637</v>
      </c>
      <c r="G40" s="28">
        <f t="shared" si="2"/>
        <v>425.86666666666662</v>
      </c>
      <c r="H40" s="28">
        <f t="shared" si="2"/>
        <v>422.86190476190478</v>
      </c>
      <c r="I40" s="28">
        <f t="shared" si="2"/>
        <v>419.00476190476184</v>
      </c>
      <c r="J40" s="28">
        <f t="shared" si="2"/>
        <v>418.24285714285725</v>
      </c>
      <c r="K40" s="28">
        <f>IF(ISERROR(AVERAGE(K7:K21,K23:K38))," ",AVERAGE(K7:K21,K23:K38))</f>
        <v>156.92095238095237</v>
      </c>
    </row>
    <row r="41" spans="1:12" x14ac:dyDescent="0.2">
      <c r="A41" s="29" t="s">
        <v>16</v>
      </c>
      <c r="B41" s="30">
        <f>MAX(B7:B21,B23:B38)</f>
        <v>15.04</v>
      </c>
      <c r="C41" s="30">
        <f>MAX(C7:C21,C23:C38)</f>
        <v>15.29</v>
      </c>
    </row>
    <row r="42" spans="1:12" x14ac:dyDescent="0.2">
      <c r="A42" s="29" t="s">
        <v>17</v>
      </c>
      <c r="B42" s="30">
        <f>MIN(B7:B21,B23:B38)</f>
        <v>14.24</v>
      </c>
      <c r="C42" s="30">
        <f>MIN(C7:C21,C23:C38)</f>
        <v>14.48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7D82-D90B-4D44-8C15-D5253CBCF9D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4" t="s">
        <v>42</v>
      </c>
      <c r="M7" s="55"/>
      <c r="N7" s="55"/>
      <c r="O7" s="55"/>
    </row>
    <row r="8" spans="1:15" ht="13.5" customHeight="1" x14ac:dyDescent="0.2">
      <c r="A8" s="19">
        <v>2</v>
      </c>
      <c r="B8" s="22">
        <v>14.41</v>
      </c>
      <c r="C8" s="22">
        <v>14.6</v>
      </c>
      <c r="D8" s="22">
        <v>14.28</v>
      </c>
      <c r="E8" s="22">
        <v>14.34</v>
      </c>
      <c r="F8" s="22">
        <v>14.68</v>
      </c>
      <c r="G8" s="22">
        <v>418.6</v>
      </c>
      <c r="H8" s="22">
        <v>417.2</v>
      </c>
      <c r="I8" s="22">
        <v>415.1</v>
      </c>
      <c r="J8" s="22">
        <v>414.7</v>
      </c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>
        <v>14.51</v>
      </c>
      <c r="C11" s="22">
        <v>14.73</v>
      </c>
      <c r="D11" s="22">
        <v>14.38</v>
      </c>
      <c r="E11" s="22">
        <v>14.43</v>
      </c>
      <c r="F11" s="22">
        <v>14.76</v>
      </c>
      <c r="G11" s="22">
        <v>421.1</v>
      </c>
      <c r="H11" s="22">
        <v>419.9</v>
      </c>
      <c r="I11" s="22">
        <v>417.3</v>
      </c>
      <c r="J11" s="22">
        <v>416.3</v>
      </c>
      <c r="K11" s="22">
        <v>158.29</v>
      </c>
    </row>
    <row r="12" spans="1:15" ht="13.5" customHeight="1" x14ac:dyDescent="0.2">
      <c r="A12" s="19">
        <v>6</v>
      </c>
      <c r="B12" s="22">
        <v>14.51</v>
      </c>
      <c r="C12" s="22">
        <v>14.76</v>
      </c>
      <c r="D12" s="22">
        <v>14.37</v>
      </c>
      <c r="E12" s="22">
        <v>14.4</v>
      </c>
      <c r="F12" s="22">
        <v>14.7</v>
      </c>
      <c r="G12" s="22">
        <v>423.6</v>
      </c>
      <c r="H12" s="22">
        <v>421.9</v>
      </c>
      <c r="I12" s="22">
        <v>418.4</v>
      </c>
      <c r="J12" s="22">
        <v>416.9</v>
      </c>
      <c r="K12" s="22">
        <v>157.71</v>
      </c>
    </row>
    <row r="13" spans="1:15" ht="13.5" customHeight="1" x14ac:dyDescent="0.2">
      <c r="A13" s="19">
        <v>7</v>
      </c>
      <c r="B13" s="22">
        <v>14.73</v>
      </c>
      <c r="C13" s="22">
        <v>14.98</v>
      </c>
      <c r="D13" s="22">
        <v>14.59</v>
      </c>
      <c r="E13" s="22">
        <v>14.61</v>
      </c>
      <c r="F13" s="22">
        <v>14.88</v>
      </c>
      <c r="G13" s="22">
        <v>427.7</v>
      </c>
      <c r="H13" s="22">
        <v>426.3</v>
      </c>
      <c r="I13" s="22">
        <v>422.7</v>
      </c>
      <c r="J13" s="22">
        <v>420.9</v>
      </c>
      <c r="K13" s="22">
        <v>157.66</v>
      </c>
    </row>
    <row r="14" spans="1:15" ht="13.5" customHeight="1" x14ac:dyDescent="0.2">
      <c r="A14" s="19">
        <v>8</v>
      </c>
      <c r="B14" s="22">
        <v>14.73</v>
      </c>
      <c r="C14" s="22">
        <v>14.97</v>
      </c>
      <c r="D14" s="22">
        <v>14.59</v>
      </c>
      <c r="E14" s="22">
        <v>14.62</v>
      </c>
      <c r="F14" s="22">
        <v>14.9</v>
      </c>
      <c r="G14" s="22">
        <v>427.9</v>
      </c>
      <c r="H14" s="22">
        <v>426.2</v>
      </c>
      <c r="I14" s="22">
        <v>422.7</v>
      </c>
      <c r="J14" s="22">
        <v>421</v>
      </c>
      <c r="K14" s="22">
        <v>157.85</v>
      </c>
    </row>
    <row r="15" spans="1:15" ht="13.5" customHeight="1" x14ac:dyDescent="0.2">
      <c r="A15" s="19">
        <v>9</v>
      </c>
      <c r="B15" s="22">
        <v>14.67</v>
      </c>
      <c r="C15" s="22">
        <v>14.89</v>
      </c>
      <c r="D15" s="22">
        <v>14.55</v>
      </c>
      <c r="E15" s="22">
        <v>14.57</v>
      </c>
      <c r="F15" s="22">
        <v>14.84</v>
      </c>
      <c r="G15" s="22">
        <v>425.9</v>
      </c>
      <c r="H15" s="22">
        <v>424.1</v>
      </c>
      <c r="I15" s="22">
        <v>420.2</v>
      </c>
      <c r="J15" s="22">
        <v>418.8</v>
      </c>
      <c r="K15" s="22">
        <v>158.13999999999999</v>
      </c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>
        <v>14.63</v>
      </c>
      <c r="C18" s="22">
        <v>14.84</v>
      </c>
      <c r="D18" s="22">
        <v>14.51</v>
      </c>
      <c r="E18" s="22">
        <v>14.53</v>
      </c>
      <c r="F18" s="22">
        <v>14.84</v>
      </c>
      <c r="G18" s="22">
        <v>423.4</v>
      </c>
      <c r="H18" s="22">
        <v>422.4</v>
      </c>
      <c r="I18" s="22">
        <v>418.8</v>
      </c>
      <c r="J18" s="22">
        <v>417.7</v>
      </c>
      <c r="K18" s="22"/>
    </row>
    <row r="19" spans="1:15" ht="13.5" customHeight="1" x14ac:dyDescent="0.2">
      <c r="A19" s="19">
        <v>13</v>
      </c>
      <c r="B19" s="50">
        <v>14.68</v>
      </c>
      <c r="C19" s="22">
        <v>14.89</v>
      </c>
      <c r="D19" s="22">
        <v>14.56</v>
      </c>
      <c r="E19" s="22">
        <v>14.59</v>
      </c>
      <c r="F19" s="22">
        <v>14.9</v>
      </c>
      <c r="G19" s="22">
        <v>427.3</v>
      </c>
      <c r="H19" s="22">
        <v>424.8</v>
      </c>
      <c r="I19" s="22">
        <v>419.8</v>
      </c>
      <c r="J19" s="22">
        <v>418.3</v>
      </c>
      <c r="K19" s="22">
        <v>159.28</v>
      </c>
    </row>
    <row r="20" spans="1:15" ht="13.5" customHeight="1" x14ac:dyDescent="0.2">
      <c r="A20" s="46">
        <v>14</v>
      </c>
      <c r="B20" s="22">
        <v>14.47</v>
      </c>
      <c r="C20" s="22">
        <v>14.68</v>
      </c>
      <c r="D20" s="22">
        <v>14.35</v>
      </c>
      <c r="E20" s="22">
        <v>14.38</v>
      </c>
      <c r="F20" s="22">
        <v>14.69</v>
      </c>
      <c r="G20" s="22">
        <v>420.9</v>
      </c>
      <c r="H20" s="22">
        <v>419.9</v>
      </c>
      <c r="I20" s="22">
        <v>416.4</v>
      </c>
      <c r="J20" s="22">
        <v>415.2</v>
      </c>
      <c r="K20" s="22">
        <v>160.26</v>
      </c>
      <c r="N20" t="s">
        <v>23</v>
      </c>
    </row>
    <row r="21" spans="1:15" ht="13.5" customHeight="1" x14ac:dyDescent="0.2">
      <c r="A21" s="23">
        <v>15</v>
      </c>
      <c r="B21" s="51">
        <v>14.33</v>
      </c>
      <c r="C21" s="22">
        <v>14.57</v>
      </c>
      <c r="D21" s="22">
        <v>14.2</v>
      </c>
      <c r="E21" s="22">
        <v>14.21</v>
      </c>
      <c r="F21" s="22">
        <v>14.52</v>
      </c>
      <c r="G21" s="22">
        <v>418.2</v>
      </c>
      <c r="H21" s="22">
        <v>417.2</v>
      </c>
      <c r="I21" s="22">
        <v>412.8</v>
      </c>
      <c r="J21" s="22">
        <v>411.5</v>
      </c>
      <c r="K21" s="22">
        <v>159.58000000000001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14.567000000000002</v>
      </c>
      <c r="C22" s="26">
        <f t="shared" si="0"/>
        <v>14.791</v>
      </c>
      <c r="D22" s="26">
        <f t="shared" si="0"/>
        <v>14.437999999999999</v>
      </c>
      <c r="E22" s="26">
        <f t="shared" si="0"/>
        <v>14.468</v>
      </c>
      <c r="F22" s="26">
        <f t="shared" si="0"/>
        <v>14.771000000000004</v>
      </c>
      <c r="G22" s="26">
        <f t="shared" si="0"/>
        <v>423.46000000000004</v>
      </c>
      <c r="H22" s="26">
        <f t="shared" si="0"/>
        <v>421.99000000000007</v>
      </c>
      <c r="I22" s="26">
        <f t="shared" si="0"/>
        <v>418.42000000000007</v>
      </c>
      <c r="J22" s="26">
        <f t="shared" si="0"/>
        <v>417.13</v>
      </c>
      <c r="K22" s="26">
        <f>IF(ISERROR(AVERAGE(K7:K21))," ",AVERAGE(K7:K21))</f>
        <v>158.59625</v>
      </c>
    </row>
    <row r="23" spans="1:15" ht="13.5" customHeight="1" x14ac:dyDescent="0.2">
      <c r="A23" s="19">
        <v>16</v>
      </c>
      <c r="B23" s="49">
        <v>14.68</v>
      </c>
      <c r="C23" s="22">
        <v>14.96</v>
      </c>
      <c r="D23" s="49">
        <v>14.54</v>
      </c>
      <c r="E23" s="49">
        <v>14.54</v>
      </c>
      <c r="F23" s="49">
        <v>14.83</v>
      </c>
      <c r="G23" s="22">
        <v>428.4</v>
      </c>
      <c r="H23" s="49">
        <v>426.6</v>
      </c>
      <c r="I23" s="49">
        <v>421.6</v>
      </c>
      <c r="J23" s="49">
        <v>419.7</v>
      </c>
      <c r="K23" s="49">
        <v>159.77000000000001</v>
      </c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>
        <v>427.8</v>
      </c>
      <c r="H26" s="22">
        <v>426.4</v>
      </c>
      <c r="I26" s="22">
        <v>421.6</v>
      </c>
      <c r="J26" s="22">
        <v>419.7</v>
      </c>
      <c r="K26" s="22">
        <v>158.55000000000001</v>
      </c>
      <c r="L26" s="45" t="s">
        <v>43</v>
      </c>
    </row>
    <row r="27" spans="1:15" ht="13.5" customHeight="1" x14ac:dyDescent="0.2">
      <c r="A27" s="46">
        <v>20</v>
      </c>
      <c r="B27" s="22">
        <v>14.47</v>
      </c>
      <c r="C27" s="22">
        <v>14.72</v>
      </c>
      <c r="D27" s="22">
        <v>14.34</v>
      </c>
      <c r="E27" s="22">
        <v>14.35</v>
      </c>
      <c r="F27" s="22">
        <v>14.65</v>
      </c>
      <c r="G27" s="22">
        <v>422.5</v>
      </c>
      <c r="H27" s="22">
        <v>421.6</v>
      </c>
      <c r="I27" s="22">
        <v>417.1</v>
      </c>
      <c r="J27" s="22">
        <v>415.1</v>
      </c>
      <c r="K27" s="22">
        <v>159.19</v>
      </c>
    </row>
    <row r="28" spans="1:15" ht="13.5" customHeight="1" x14ac:dyDescent="0.2">
      <c r="A28" s="19">
        <v>21</v>
      </c>
      <c r="B28" s="22">
        <v>14.47</v>
      </c>
      <c r="C28" s="22">
        <v>14.74</v>
      </c>
      <c r="D28" s="22">
        <v>14.34</v>
      </c>
      <c r="E28" s="22">
        <v>14.33</v>
      </c>
      <c r="F28" s="22">
        <v>14.65</v>
      </c>
      <c r="G28" s="22">
        <v>421.1</v>
      </c>
      <c r="H28" s="22">
        <v>420.6</v>
      </c>
      <c r="I28" s="22">
        <v>416.2</v>
      </c>
      <c r="J28" s="22">
        <v>414.9</v>
      </c>
      <c r="K28" s="22">
        <v>159.25</v>
      </c>
    </row>
    <row r="29" spans="1:15" ht="13.5" customHeight="1" x14ac:dyDescent="0.2">
      <c r="A29" s="19">
        <v>22</v>
      </c>
      <c r="B29" s="22">
        <v>14.65</v>
      </c>
      <c r="C29" s="22">
        <v>14.96</v>
      </c>
      <c r="D29" s="22">
        <v>14.5</v>
      </c>
      <c r="E29" s="22">
        <v>14.49</v>
      </c>
      <c r="F29" s="22">
        <v>14.79</v>
      </c>
      <c r="G29" s="22">
        <v>425.9</v>
      </c>
      <c r="H29" s="22">
        <v>425.5</v>
      </c>
      <c r="I29" s="22">
        <v>421.2</v>
      </c>
      <c r="J29" s="22">
        <v>419.2</v>
      </c>
      <c r="K29" s="22">
        <v>159.27000000000001</v>
      </c>
    </row>
    <row r="30" spans="1:15" ht="13.5" customHeight="1" x14ac:dyDescent="0.2">
      <c r="A30" s="19">
        <v>23</v>
      </c>
      <c r="B30" s="22">
        <v>14.45</v>
      </c>
      <c r="C30" s="22">
        <v>14.73</v>
      </c>
      <c r="D30" s="22">
        <v>14.31</v>
      </c>
      <c r="E30" s="22">
        <v>14.32</v>
      </c>
      <c r="F30" s="22">
        <v>14.63</v>
      </c>
      <c r="G30" s="22">
        <v>418.9</v>
      </c>
      <c r="H30" s="22">
        <v>419.7</v>
      </c>
      <c r="I30" s="22">
        <v>415.6</v>
      </c>
      <c r="J30" s="22">
        <v>413.9</v>
      </c>
      <c r="K30" s="22">
        <v>159.62</v>
      </c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4"/>
      <c r="M32" s="55"/>
      <c r="N32" s="55"/>
      <c r="O32" s="53"/>
    </row>
    <row r="33" spans="1:12" ht="13.5" customHeight="1" x14ac:dyDescent="0.2">
      <c r="A33" s="19">
        <v>26</v>
      </c>
      <c r="B33" s="22">
        <v>14.47</v>
      </c>
      <c r="C33" s="22">
        <v>14.79</v>
      </c>
      <c r="D33" s="22">
        <v>14.3</v>
      </c>
      <c r="E33" s="22">
        <v>14.31</v>
      </c>
      <c r="F33" s="22">
        <v>14.64</v>
      </c>
      <c r="G33" s="22">
        <v>414.2</v>
      </c>
      <c r="H33" s="22">
        <v>417.4</v>
      </c>
      <c r="I33" s="22">
        <v>414</v>
      </c>
      <c r="J33" s="22">
        <v>413</v>
      </c>
      <c r="K33" s="22">
        <v>155.85</v>
      </c>
    </row>
    <row r="34" spans="1:12" ht="13.5" customHeight="1" x14ac:dyDescent="0.2">
      <c r="A34" s="19">
        <v>27</v>
      </c>
      <c r="B34" s="22">
        <v>14.52</v>
      </c>
      <c r="C34" s="22">
        <v>14.83</v>
      </c>
      <c r="D34" s="22">
        <v>14.37</v>
      </c>
      <c r="E34" s="22">
        <v>14.37</v>
      </c>
      <c r="F34" s="22">
        <v>14.7</v>
      </c>
      <c r="G34" s="22">
        <v>413.2</v>
      </c>
      <c r="H34" s="22">
        <v>416</v>
      </c>
      <c r="I34" s="22">
        <v>413.7</v>
      </c>
      <c r="J34" s="22">
        <v>413.3</v>
      </c>
      <c r="K34" s="22">
        <v>155.33000000000001</v>
      </c>
      <c r="L34"/>
    </row>
    <row r="35" spans="1:12" ht="13.5" customHeight="1" x14ac:dyDescent="0.2">
      <c r="A35" s="19">
        <v>28</v>
      </c>
      <c r="B35" s="22">
        <v>14.45</v>
      </c>
      <c r="C35" s="22">
        <v>14.71</v>
      </c>
      <c r="D35" s="22">
        <v>14.3</v>
      </c>
      <c r="E35" s="22">
        <v>14.34</v>
      </c>
      <c r="F35" s="22">
        <v>14.68</v>
      </c>
      <c r="G35" s="22">
        <v>412.2</v>
      </c>
      <c r="H35" s="22">
        <v>416.7</v>
      </c>
      <c r="I35" s="22">
        <v>412.6</v>
      </c>
      <c r="J35" s="22">
        <v>412</v>
      </c>
      <c r="K35" s="22">
        <v>153.47</v>
      </c>
    </row>
    <row r="36" spans="1:12" ht="13.5" customHeight="1" x14ac:dyDescent="0.2">
      <c r="A36" s="19">
        <v>29</v>
      </c>
      <c r="B36" s="22">
        <v>14.45</v>
      </c>
      <c r="C36" s="22">
        <v>14.7</v>
      </c>
      <c r="D36" s="22">
        <v>14.31</v>
      </c>
      <c r="E36" s="22">
        <v>14.33</v>
      </c>
      <c r="F36" s="22">
        <v>14.66</v>
      </c>
      <c r="G36" s="22">
        <v>412.2</v>
      </c>
      <c r="H36" s="22">
        <v>416.8</v>
      </c>
      <c r="I36" s="22">
        <v>413.1</v>
      </c>
      <c r="J36" s="22">
        <v>412.5</v>
      </c>
      <c r="K36" s="22">
        <v>154.15</v>
      </c>
    </row>
    <row r="37" spans="1:12" ht="13.5" customHeight="1" x14ac:dyDescent="0.2">
      <c r="A37" s="19">
        <v>30</v>
      </c>
      <c r="B37" s="22">
        <v>13.99</v>
      </c>
      <c r="C37" s="22">
        <v>14.27</v>
      </c>
      <c r="D37" s="22">
        <v>13.84</v>
      </c>
      <c r="E37" s="22">
        <v>13.85</v>
      </c>
      <c r="F37" s="22">
        <v>14.19</v>
      </c>
      <c r="G37" s="22">
        <v>405.1</v>
      </c>
      <c r="H37" s="22">
        <v>409.4</v>
      </c>
      <c r="I37" s="22">
        <v>404.8</v>
      </c>
      <c r="J37" s="22">
        <v>403.5</v>
      </c>
      <c r="K37" s="22">
        <v>154.66</v>
      </c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14.459999999999999</v>
      </c>
      <c r="C39" s="28">
        <f t="shared" si="1"/>
        <v>14.741</v>
      </c>
      <c r="D39" s="28">
        <f t="shared" si="1"/>
        <v>14.315000000000001</v>
      </c>
      <c r="E39" s="28">
        <f t="shared" si="1"/>
        <v>14.323000000000002</v>
      </c>
      <c r="F39" s="28">
        <f t="shared" si="1"/>
        <v>14.641999999999999</v>
      </c>
      <c r="G39" s="28">
        <f t="shared" si="1"/>
        <v>418.31818181818181</v>
      </c>
      <c r="H39" s="28">
        <f t="shared" si="1"/>
        <v>419.69999999999987</v>
      </c>
      <c r="I39" s="28">
        <f t="shared" si="1"/>
        <v>415.59090909090907</v>
      </c>
      <c r="J39" s="28">
        <f t="shared" si="1"/>
        <v>414.25454545454545</v>
      </c>
      <c r="K39" s="28">
        <f t="shared" si="1"/>
        <v>157.19181818181821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14.513500000000002</v>
      </c>
      <c r="C40" s="28">
        <f t="shared" si="2"/>
        <v>14.766</v>
      </c>
      <c r="D40" s="28">
        <f t="shared" si="2"/>
        <v>14.376499999999998</v>
      </c>
      <c r="E40" s="28">
        <f t="shared" si="2"/>
        <v>14.395500000000002</v>
      </c>
      <c r="F40" s="28">
        <f t="shared" si="2"/>
        <v>14.706500000000002</v>
      </c>
      <c r="G40" s="28">
        <f t="shared" si="2"/>
        <v>420.76666666666671</v>
      </c>
      <c r="H40" s="28">
        <f t="shared" si="2"/>
        <v>420.79047619047623</v>
      </c>
      <c r="I40" s="28">
        <f t="shared" si="2"/>
        <v>416.93809523809529</v>
      </c>
      <c r="J40" s="28">
        <f t="shared" si="2"/>
        <v>415.62380952380943</v>
      </c>
      <c r="K40" s="28">
        <f>IF(ISERROR(AVERAGE(K7:K21,K23:K38))," ",AVERAGE(K7:K21,K23:K38))</f>
        <v>157.78315789473683</v>
      </c>
    </row>
    <row r="41" spans="1:12" x14ac:dyDescent="0.2">
      <c r="A41" s="29" t="s">
        <v>16</v>
      </c>
      <c r="B41" s="30">
        <f>MAX(B7:B21,B23:B38)</f>
        <v>14.73</v>
      </c>
      <c r="C41" s="30">
        <f>MAX(C7:C21,C23:C38)</f>
        <v>14.98</v>
      </c>
    </row>
    <row r="42" spans="1:12" x14ac:dyDescent="0.2">
      <c r="A42" s="29" t="s">
        <v>17</v>
      </c>
      <c r="B42" s="30">
        <f>MIN(B7:B21,B23:B38)</f>
        <v>13.99</v>
      </c>
      <c r="C42" s="30">
        <f>MIN(C7:C21,C23:C38)</f>
        <v>14.27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BD76-F17B-4464-B57F-1E34E700BEC0}">
  <sheetPr>
    <pageSetUpPr fitToPage="1"/>
  </sheetPr>
  <dimension ref="A1:O43"/>
  <sheetViews>
    <sheetView tabSelected="1"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44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4"/>
      <c r="M7" s="55"/>
      <c r="N7" s="55"/>
      <c r="O7" s="55"/>
    </row>
    <row r="8" spans="1:15" ht="13.5" customHeight="1" x14ac:dyDescent="0.2">
      <c r="A8" s="19">
        <v>2</v>
      </c>
      <c r="B8" s="22">
        <v>13.94</v>
      </c>
      <c r="C8" s="22">
        <v>14.26</v>
      </c>
      <c r="D8" s="22">
        <v>13.78</v>
      </c>
      <c r="E8" s="22">
        <v>13.79</v>
      </c>
      <c r="F8" s="22">
        <v>14.14</v>
      </c>
      <c r="G8" s="22">
        <v>405.2</v>
      </c>
      <c r="H8" s="22">
        <v>409.2</v>
      </c>
      <c r="I8" s="22">
        <v>404.2</v>
      </c>
      <c r="J8" s="22">
        <v>402.8</v>
      </c>
      <c r="K8" s="22">
        <v>156.29</v>
      </c>
      <c r="L8"/>
    </row>
    <row r="9" spans="1:15" ht="13.5" customHeight="1" x14ac:dyDescent="0.2">
      <c r="A9" s="19">
        <v>3</v>
      </c>
      <c r="B9" s="22">
        <v>14.33</v>
      </c>
      <c r="C9" s="22">
        <v>14.63</v>
      </c>
      <c r="D9" s="22">
        <v>14.18</v>
      </c>
      <c r="E9" s="22">
        <v>14.17</v>
      </c>
      <c r="F9" s="22">
        <v>14.48</v>
      </c>
      <c r="G9" s="22">
        <v>417.6</v>
      </c>
      <c r="H9" s="22">
        <v>421.6</v>
      </c>
      <c r="I9" s="22">
        <v>414.2</v>
      </c>
      <c r="J9" s="22">
        <v>410.5</v>
      </c>
      <c r="K9" s="22">
        <v>156.6</v>
      </c>
      <c r="L9" s="47"/>
    </row>
    <row r="10" spans="1:15" ht="13.5" customHeight="1" x14ac:dyDescent="0.2">
      <c r="A10" s="19">
        <v>4</v>
      </c>
      <c r="B10" s="22">
        <v>14.17</v>
      </c>
      <c r="C10" s="22">
        <v>14.44</v>
      </c>
      <c r="D10" s="22">
        <v>14.05</v>
      </c>
      <c r="E10" s="22">
        <v>14.03</v>
      </c>
      <c r="F10" s="22">
        <v>14.34</v>
      </c>
      <c r="G10" s="22">
        <v>411.8</v>
      </c>
      <c r="H10" s="22">
        <v>417.7</v>
      </c>
      <c r="I10" s="22">
        <v>411.3</v>
      </c>
      <c r="J10" s="22">
        <v>408.3</v>
      </c>
      <c r="K10" s="22">
        <v>157.07</v>
      </c>
    </row>
    <row r="11" spans="1:15" ht="13.5" customHeight="1" x14ac:dyDescent="0.2">
      <c r="A11" s="19">
        <v>5</v>
      </c>
      <c r="B11" s="22">
        <v>13.98</v>
      </c>
      <c r="C11" s="22">
        <v>14.27</v>
      </c>
      <c r="D11" s="22">
        <v>13.84</v>
      </c>
      <c r="E11" s="22">
        <v>13.82</v>
      </c>
      <c r="F11" s="22">
        <v>14.15</v>
      </c>
      <c r="G11" s="22">
        <v>407.9</v>
      </c>
      <c r="H11" s="22">
        <v>413.1</v>
      </c>
      <c r="I11" s="22">
        <v>406.1</v>
      </c>
      <c r="J11" s="22">
        <v>403.2</v>
      </c>
      <c r="K11" s="22">
        <v>157.85</v>
      </c>
    </row>
    <row r="12" spans="1:15" ht="13.5" customHeight="1" x14ac:dyDescent="0.2">
      <c r="A12" s="19">
        <v>6</v>
      </c>
      <c r="B12" s="22">
        <v>13.84</v>
      </c>
      <c r="C12" s="22">
        <v>14.11</v>
      </c>
      <c r="D12" s="22">
        <v>13.71</v>
      </c>
      <c r="E12" s="22">
        <v>13.69</v>
      </c>
      <c r="F12" s="22">
        <v>14.04</v>
      </c>
      <c r="G12" s="22">
        <v>404.4</v>
      </c>
      <c r="H12" s="22">
        <v>409.3</v>
      </c>
      <c r="I12" s="22">
        <v>402.3</v>
      </c>
      <c r="J12" s="22">
        <v>400</v>
      </c>
      <c r="K12" s="22">
        <v>157.82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14.08</v>
      </c>
      <c r="C15" s="22">
        <v>14.35</v>
      </c>
      <c r="D15" s="22">
        <v>13.96</v>
      </c>
      <c r="E15" s="22">
        <v>13.93</v>
      </c>
      <c r="F15" s="22">
        <v>14.25</v>
      </c>
      <c r="G15" s="22">
        <v>405.4</v>
      </c>
      <c r="H15" s="22">
        <v>414.3</v>
      </c>
      <c r="I15" s="22">
        <v>408</v>
      </c>
      <c r="J15" s="22">
        <v>405.1</v>
      </c>
      <c r="K15" s="22">
        <v>157.96</v>
      </c>
    </row>
    <row r="16" spans="1:15" ht="13.5" customHeight="1" x14ac:dyDescent="0.2">
      <c r="A16" s="19">
        <v>10</v>
      </c>
      <c r="B16" s="22">
        <v>13.87</v>
      </c>
      <c r="C16" s="22">
        <v>14.12</v>
      </c>
      <c r="D16" s="22">
        <v>13.76</v>
      </c>
      <c r="E16" s="22">
        <v>13.72</v>
      </c>
      <c r="F16" s="22">
        <v>14.04</v>
      </c>
      <c r="G16" s="22">
        <v>398.1</v>
      </c>
      <c r="H16" s="22">
        <v>409.5</v>
      </c>
      <c r="I16" s="22">
        <v>402.5</v>
      </c>
      <c r="J16" s="22">
        <v>400</v>
      </c>
      <c r="K16" s="22">
        <v>157.16999999999999</v>
      </c>
    </row>
    <row r="17" spans="1:15" ht="13.5" customHeight="1" x14ac:dyDescent="0.2">
      <c r="A17" s="19">
        <v>11</v>
      </c>
      <c r="B17" s="22"/>
      <c r="C17" s="22">
        <v>13.84</v>
      </c>
      <c r="D17" s="22">
        <v>13.52</v>
      </c>
      <c r="E17" s="22">
        <v>13.52</v>
      </c>
      <c r="F17" s="22">
        <v>13.87</v>
      </c>
      <c r="G17" s="22">
        <v>387.2</v>
      </c>
      <c r="H17" s="22">
        <v>405</v>
      </c>
      <c r="I17" s="22">
        <v>398.3</v>
      </c>
      <c r="J17" s="22">
        <v>396.6</v>
      </c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14.030000000000001</v>
      </c>
      <c r="C22" s="26">
        <f t="shared" si="0"/>
        <v>14.2525</v>
      </c>
      <c r="D22" s="26">
        <f t="shared" si="0"/>
        <v>13.850000000000001</v>
      </c>
      <c r="E22" s="26">
        <f t="shared" si="0"/>
        <v>13.83375</v>
      </c>
      <c r="F22" s="26">
        <f t="shared" si="0"/>
        <v>14.16375</v>
      </c>
      <c r="G22" s="26">
        <f t="shared" si="0"/>
        <v>404.7</v>
      </c>
      <c r="H22" s="26">
        <f t="shared" si="0"/>
        <v>412.46250000000003</v>
      </c>
      <c r="I22" s="26">
        <f t="shared" si="0"/>
        <v>405.86250000000007</v>
      </c>
      <c r="J22" s="26">
        <f t="shared" si="0"/>
        <v>403.3125</v>
      </c>
      <c r="K22" s="26">
        <f>IF(ISERROR(AVERAGE(K7:K21))," ",AVERAGE(K7:K21))</f>
        <v>157.25142857142856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4"/>
      <c r="M32" s="55"/>
      <c r="N32" s="55"/>
      <c r="O32" s="53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hidden="1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hidden="1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 t="str">
        <f t="shared" ref="B39:K39" si="1">IF(ISERROR(AVERAGE(B23:B38))," ",AVERAGE(B23:B38))</f>
        <v xml:space="preserve"> </v>
      </c>
      <c r="C39" s="28" t="str">
        <f t="shared" si="1"/>
        <v xml:space="preserve"> </v>
      </c>
      <c r="D39" s="28" t="str">
        <f t="shared" si="1"/>
        <v xml:space="preserve"> </v>
      </c>
      <c r="E39" s="28" t="str">
        <f t="shared" si="1"/>
        <v xml:space="preserve"> </v>
      </c>
      <c r="F39" s="28" t="str">
        <f t="shared" si="1"/>
        <v xml:space="preserve"> </v>
      </c>
      <c r="G39" s="28" t="str">
        <f t="shared" si="1"/>
        <v xml:space="preserve"> </v>
      </c>
      <c r="H39" s="28" t="str">
        <f t="shared" si="1"/>
        <v xml:space="preserve"> </v>
      </c>
      <c r="I39" s="28" t="str">
        <f t="shared" si="1"/>
        <v xml:space="preserve"> </v>
      </c>
      <c r="J39" s="28" t="str">
        <f t="shared" si="1"/>
        <v xml:space="preserve"> </v>
      </c>
      <c r="K39" s="28" t="str">
        <f t="shared" si="1"/>
        <v xml:space="preserve"> 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14.030000000000001</v>
      </c>
      <c r="C40" s="28">
        <f t="shared" si="2"/>
        <v>14.2525</v>
      </c>
      <c r="D40" s="28">
        <f t="shared" si="2"/>
        <v>13.850000000000001</v>
      </c>
      <c r="E40" s="28">
        <f t="shared" si="2"/>
        <v>13.83375</v>
      </c>
      <c r="F40" s="28">
        <f t="shared" si="2"/>
        <v>14.16375</v>
      </c>
      <c r="G40" s="28">
        <f t="shared" si="2"/>
        <v>404.7</v>
      </c>
      <c r="H40" s="28">
        <f t="shared" si="2"/>
        <v>412.46250000000003</v>
      </c>
      <c r="I40" s="28">
        <f t="shared" si="2"/>
        <v>405.86250000000007</v>
      </c>
      <c r="J40" s="28">
        <f t="shared" si="2"/>
        <v>403.3125</v>
      </c>
      <c r="K40" s="28">
        <f>IF(ISERROR(AVERAGE(K7:K21,K23:K38))," ",AVERAGE(K7:K21,K23:K38))</f>
        <v>157.25142857142856</v>
      </c>
    </row>
    <row r="41" spans="1:12" x14ac:dyDescent="0.2">
      <c r="A41" s="29" t="s">
        <v>16</v>
      </c>
      <c r="B41" s="30">
        <f>MAX(B7:B21,B23:B38)</f>
        <v>14.33</v>
      </c>
      <c r="C41" s="30">
        <f>MAX(C7:C21,C23:C38)</f>
        <v>14.63</v>
      </c>
    </row>
    <row r="42" spans="1:12" x14ac:dyDescent="0.2">
      <c r="A42" s="29" t="s">
        <v>17</v>
      </c>
      <c r="B42" s="30">
        <f>MIN(B7:B21,B23:B38)</f>
        <v>13.84</v>
      </c>
      <c r="C42" s="30">
        <f>MIN(C7:C21,C23:C38)</f>
        <v>13.84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2025.11</vt:lpstr>
      <vt:lpstr>2025.12</vt:lpstr>
      <vt:lpstr>2026.1</vt:lpstr>
      <vt:lpstr>2026.2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